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defaultThemeVersion="124226"/>
  <mc:AlternateContent xmlns:mc="http://schemas.openxmlformats.org/markup-compatibility/2006">
    <mc:Choice Requires="x15">
      <x15ac:absPath xmlns:x15ac="http://schemas.microsoft.com/office/spreadsheetml/2010/11/ac" url="L:\Debt\State Annual Reporting Req\2021\"/>
    </mc:Choice>
  </mc:AlternateContent>
  <xr:revisionPtr revIDLastSave="0" documentId="13_ncr:1_{71E488DB-3518-4ACF-A345-C9BAFD52A3AB}" xr6:coauthVersionLast="47" xr6:coauthVersionMax="47" xr10:uidLastSave="{00000000-0000-0000-0000-000000000000}"/>
  <bookViews>
    <workbookView xWindow="-28920" yWindow="-120" windowWidth="29040" windowHeight="15840" tabRatio="726" firstSheet="1" activeTab="1" xr2:uid="{00000000-000D-0000-FFFF-FFFF00000000}"/>
  </bookViews>
  <sheets>
    <sheet name="Table of Contents" sheetId="11" r:id="rId1"/>
    <sheet name="1 - Contact Information" sheetId="1" r:id="rId2"/>
    <sheet name="2 - Individual Debt Obligations" sheetId="3" r:id="rId3"/>
    <sheet name="3 - Summary of Debt Obligations" sheetId="4" r:id="rId4"/>
    <sheet name="Hide" sheetId="2" state="hidden" r:id="rId5"/>
  </sheets>
  <definedNames>
    <definedName name="TitleRegionAdditionalNotes..B13.4">#REF!</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#REF!</definedName>
    <definedName name="TitleRegionInstructionsGlossaryIndividualDebtObligations..E23.6">#REF!</definedName>
    <definedName name="TitleRegionInstructionsGlossarySummaryDebt..E37.6">#REF!</definedName>
    <definedName name="TitleRegionOptionalReportingAllEntities..E29.5">#REF!</definedName>
    <definedName name="TitleRegionOptionalReportingSchoolsMunicipalitiesCounties..E14.5">#REF!</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4" l="1"/>
  <c r="B15" i="4" s="1"/>
  <c r="B11" i="4"/>
  <c r="B16" i="4" s="1"/>
  <c r="B12" i="4"/>
  <c r="B17" i="4" s="1"/>
  <c r="B24" i="4" s="1"/>
  <c r="B23" i="4" l="1"/>
  <c r="B22" i="4"/>
  <c r="J25" i="3" l="1"/>
  <c r="B9" i="1" l="1"/>
  <c r="J110" i="3" l="1"/>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l="1"/>
  <c r="B3" i="4"/>
  <c r="J61" i="3" l="1"/>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B4" i="3"/>
  <c r="B3" i="3"/>
  <c r="C3" i="2" l="1"/>
  <c r="C4" i="2" s="1"/>
  <c r="C5" i="2" s="1"/>
  <c r="C6" i="2" s="1"/>
</calcChain>
</file>

<file path=xl/sharedStrings.xml><?xml version="1.0" encoding="utf-8"?>
<sst xmlns="http://schemas.openxmlformats.org/spreadsheetml/2006/main" count="291" uniqueCount="169">
  <si>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</si>
  <si>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</si>
  <si>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</si>
  <si>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</si>
  <si>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</si>
  <si>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</si>
  <si>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</si>
  <si>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</si>
  <si>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</si>
  <si>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</si>
  <si>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</si>
  <si>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</si>
  <si>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</si>
  <si>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</si>
  <si>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</si>
  <si>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</si>
  <si>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</si>
  <si>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</si>
  <si>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</si>
  <si>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</si>
  <si>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</si>
  <si>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</si>
  <si>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</si>
  <si>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If debt is conduit or component debt, enter related entity name:</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</si>
  <si>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</si>
  <si>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</si>
  <si>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</si>
  <si>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</si>
  <si>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</si>
  <si>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</si>
  <si>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</si>
  <si>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</si>
  <si>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</si>
  <si>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</si>
  <si>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</si>
  <si>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</si>
  <si>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</si>
  <si>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</si>
  <si>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</si>
  <si>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</si>
  <si>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</si>
  <si>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</si>
  <si>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</si>
  <si>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</si>
  <si>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</si>
  <si>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</si>
  <si>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</si>
  <si>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</si>
  <si>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</si>
  <si>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</si>
  <si>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</si>
  <si>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</si>
  <si>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</si>
  <si>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</si>
  <si>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</si>
  <si>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</si>
  <si>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</si>
  <si>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</si>
  <si>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</si>
  <si>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</si>
  <si>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</si>
  <si>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</si>
  <si>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</si>
  <si>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</si>
  <si>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</si>
  <si>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</si>
  <si>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</si>
  <si>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</si>
  <si>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</si>
  <si>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</si>
  <si>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</si>
  <si>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</si>
  <si>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</si>
  <si>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</si>
  <si>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</si>
  <si>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</si>
  <si>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</si>
  <si>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</si>
  <si>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</si>
  <si>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</si>
  <si>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</si>
  <si>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</si>
  <si>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Political Subdivision Email, if applicable:</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</si>
  <si>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</si>
  <si>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</si>
  <si>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</si>
  <si>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Texas Comptroller’s Annual Local Debt Report</t>
  </si>
  <si>
    <t>Political Subdivision Name*:</t>
  </si>
  <si>
    <t>Political Subdivision Type*:</t>
  </si>
  <si>
    <t>Reporting Fiscal Year*:</t>
  </si>
  <si>
    <t>Political Subdivision Telephone*:</t>
  </si>
  <si>
    <t>Does the Political Subdivision have any reportable debt?*</t>
  </si>
  <si>
    <t>Contact Name*:</t>
  </si>
  <si>
    <t>Contact Title*:</t>
  </si>
  <si>
    <t>Contact Phone*:</t>
  </si>
  <si>
    <t>Physical Address, Line 1*:</t>
  </si>
  <si>
    <t>City*:</t>
  </si>
  <si>
    <t>Zip*:</t>
  </si>
  <si>
    <t>County*:</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</si>
  <si>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</si>
  <si>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</si>
  <si>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</si>
  <si>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</si>
  <si>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</si>
  <si>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</si>
  <si>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</si>
  <si>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</si>
  <si>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</si>
  <si>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</si>
  <si>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</si>
  <si>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Individual Debt Obligations (click column titles for more information)</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</si>
  <si>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</si>
  <si>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</si>
  <si>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</si>
  <si>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</si>
  <si>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Table of Contents</t>
  </si>
  <si>
    <t>1 - Contact Information</t>
  </si>
  <si>
    <t>2 - Individual Debt Obligations</t>
  </si>
  <si>
    <t>3 - Summary of Debt Obligations</t>
  </si>
  <si>
    <t>4 - Additional Notes</t>
  </si>
  <si>
    <t>5 - Optional Reporting</t>
  </si>
  <si>
    <t>6 - Instructions and Glossary</t>
  </si>
  <si>
    <t>Population of the political subdivision:</t>
  </si>
  <si>
    <t>Source and year of population data:</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</si>
  <si>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</si>
  <si>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</si>
  <si>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</si>
  <si>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</si>
  <si>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</si>
  <si>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Fiscal Year Start (MM/DD/YYYY)*:</t>
  </si>
  <si>
    <t>City of Cedar Hill</t>
  </si>
  <si>
    <t>www.cedarhilltx.com</t>
  </si>
  <si>
    <t>972-291-5100</t>
  </si>
  <si>
    <t>Finance Director</t>
  </si>
  <si>
    <t>972-291-5100 x 1063</t>
  </si>
  <si>
    <t>285 Uptown Blvd</t>
  </si>
  <si>
    <t>Cedar Hill</t>
  </si>
  <si>
    <t>Dallas</t>
  </si>
  <si>
    <t>Tia Pettis</t>
  </si>
  <si>
    <t>Tia.Pettis@cedarhilltx.com</t>
  </si>
  <si>
    <t>2013 GO Refunding Bond</t>
  </si>
  <si>
    <t>Street/Drainage Improvements</t>
  </si>
  <si>
    <t>2013 CO Bonds</t>
  </si>
  <si>
    <t>2014 CO Bonds</t>
  </si>
  <si>
    <t>Water &amp; Sewer Projects</t>
  </si>
  <si>
    <t>2015 CO Bonds</t>
  </si>
  <si>
    <t>Fire/Water/Waste Water Projects</t>
  </si>
  <si>
    <t>2015 GO Refunding &amp; Imprvm't Bond</t>
  </si>
  <si>
    <t>Street/Animal Shelter</t>
  </si>
  <si>
    <t>2018 GO Bonds</t>
  </si>
  <si>
    <t>Street/Parks/Library</t>
  </si>
  <si>
    <t>2018 CO Bonds</t>
  </si>
  <si>
    <t>Parks/Water &amp; Sewer Improvements</t>
  </si>
  <si>
    <t>2019 GO Bonds</t>
  </si>
  <si>
    <t>Streets/Parks/Pool</t>
  </si>
  <si>
    <t>2019 Tax Taxable CO</t>
  </si>
  <si>
    <t>Convention Center</t>
  </si>
  <si>
    <t>2019 CO Bonds</t>
  </si>
  <si>
    <t>2020 GO Bonds</t>
  </si>
  <si>
    <t>Street &amp; Park Improvements</t>
  </si>
  <si>
    <t>2020 Tax &amp;  CO Bonds</t>
  </si>
  <si>
    <t>Infrastructure &amp; Technology Projects</t>
  </si>
  <si>
    <t>2021 GO Refunding</t>
  </si>
  <si>
    <t>2021 Taxable Note</t>
  </si>
  <si>
    <t>Claritas 2021</t>
  </si>
  <si>
    <t>Economic Dev Corp</t>
  </si>
  <si>
    <t>Community Dev Corp</t>
  </si>
  <si>
    <t>Public Safety Equipment</t>
  </si>
  <si>
    <t>2016 GO Refunding &amp; Imprvm't Bond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</si>
</sst>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164" formatCode="[&lt;=9999999]###\-####;\(###\)\ ###\-####"/>
    <numFmt numFmtId="165" formatCode="00000"/>
    <numFmt numFmtId="166" formatCode="&quot;$&quot;#,##0"/>
  </numFmts>
  <fonts count="12"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Arial"/>
      <family val="2"/>
    </font>
    <font>
      <u/>
      <sz val="12"/>
      <color theme="10"/>
      <name val="Times New Roman"/>
      <family val="1"/>
    </font>
    <font>
      <sz val="12"/>
      <color theme="0"/>
      <name val="Times New Roman"/>
      <family val="1"/>
    </font>
    <font>
      <sz val="1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11" fillId="0" borderId="0"/>
  </cellStyleXfs>
  <cellXfs count="77">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1" xfId="0" applyFont="1" applyFill="1" applyBorder="1"/>
    <xf numFmtId="0" fontId="1" fillId="2" borderId="1" xfId="0" applyFont="1" applyFill="1" applyBorder="1"/>
    <xf numFmtId="0" fontId="1" fillId="0" borderId="1" xfId="0" applyFont="1" applyBorder="1"/>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8" fillId="0" borderId="0" xfId="0" applyFont="1"/>
    <xf numFmtId="0" fontId="8" fillId="0" borderId="0" xfId="0" applyFont="1" applyAlignment="1">
      <alignment horizontal="left" indent="4"/>
    </xf>
    <xf numFmtId="0" fontId="3" fillId="0" borderId="0" xfId="0" applyFont="1" applyAlignment="1">
      <alignment horizontal="left" vertical="center"/>
    </xf>
    <xf numFmtId="0" fontId="9" fillId="0" borderId="0" xfId="1" applyFont="1" applyAlignment="1">
      <alignment horizontal="left" indent="4"/>
    </xf>
    <xf numFmtId="0" fontId="10"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2" xfId="0" applyNumberFormat="1" applyFont="1" applyBorder="1" applyAlignment="1" applyProtection="1">
      <alignment horizontal="left" vertical="center" wrapText="1"/>
      <protection locked="0"/>
    </xf>
    <xf numFmtId="0" fontId="1" fillId="6" borderId="0" xfId="0" applyFont="1" applyFill="1"/>
    <xf numFmtId="0" fontId="6" fillId="0" borderId="1" xfId="1" applyBorder="1" applyAlignment="1" applyProtection="1">
      <alignment horizontal="left"/>
      <protection locked="0"/>
    </xf>
    <xf numFmtId="0" fontId="1" fillId="0" borderId="1" xfId="0" applyFont="1" applyBorder="1" applyAlignment="1" applyProtection="1">
      <alignment horizontal="left"/>
      <protection locked="0"/>
    </xf>
    <xf numFmtId="14" fontId="6" fillId="0" borderId="1" xfId="1" applyNumberFormat="1" applyBorder="1" applyAlignment="1" applyProtection="1">
      <alignment horizontal="left"/>
      <protection locked="0"/>
    </xf>
    <xf numFmtId="164" fontId="1" fillId="0" borderId="1" xfId="0" applyNumberFormat="1" applyFont="1" applyBorder="1" applyAlignment="1" applyProtection="1">
      <alignment horizontal="left"/>
      <protection locked="0"/>
    </xf>
    <xf numFmtId="0" fontId="1" fillId="0" borderId="1" xfId="0"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protection locked="0"/>
    </xf>
    <xf numFmtId="42" fontId="1" fillId="0" borderId="1" xfId="0" applyNumberFormat="1" applyFont="1" applyBorder="1" applyAlignment="1" applyProtection="1">
      <alignment horizontal="left" vertical="center" wrapText="1"/>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cellXfs>
  <cellStyles count="3">
    <cellStyle name="Hyperlink" xfId="1" builtinId="8"/>
    <cellStyle name="Normal" xfId="0" builtinId="0"/>
    <cellStyle name="Normal 2 10" xfId="2" xr:uid="{78899578-667C-470D-9F8D-B9E64E6299AC}"/>
  </cellStyles>
  <dxfs count="8">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ia.Pettis@cedarhilltx.com" TargetMode="External"/><Relationship Id="rId1" Type="http://schemas.openxmlformats.org/officeDocument/2006/relationships/hyperlink" Target="http://www.cedarhilltx.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9"/>
  <sheetViews>
    <sheetView zoomScale="85" zoomScaleNormal="85" workbookViewId="0">
      <selection sqref="A1:XFD1048576"/>
    </sheetView>
  </sheetViews>
  <sheetFormatPr defaultColWidth="0" defaultRowHeight="24.95" customHeight="1" zeroHeight="1" x14ac:dyDescent="0.2"/>
  <cols>
    <col min="1" max="1" width="55.7109375" style="41" customWidth="1"/>
    <col min="2" max="16384" width="9.140625" style="40" hidden="1"/>
  </cols>
  <sheetData>
    <row r="1" spans="1:1" ht="15.75" x14ac:dyDescent="0.2">
      <c r="A1" s="42" t="s">
        <v>86</v>
      </c>
    </row>
    <row r="2" spans="1:1" ht="24.95" customHeight="1" x14ac:dyDescent="0.2">
      <c r="A2" s="45" t="s">
        <v>115</v>
      </c>
    </row>
    <row r="3" spans="1:1" ht="24.95" customHeight="1" x14ac:dyDescent="0.25">
      <c r="A3" s="43" t="s">
        <v>116</v>
      </c>
    </row>
    <row r="4" spans="1:1" ht="24.95" customHeight="1" x14ac:dyDescent="0.25">
      <c r="A4" s="43" t="s">
        <v>117</v>
      </c>
    </row>
    <row r="5" spans="1:1" ht="24.95" customHeight="1" x14ac:dyDescent="0.25">
      <c r="A5" s="43" t="s">
        <v>118</v>
      </c>
    </row>
    <row r="6" spans="1:1" ht="24.95" customHeight="1" x14ac:dyDescent="0.25">
      <c r="A6" s="43" t="s">
        <v>119</v>
      </c>
    </row>
    <row r="7" spans="1:1" ht="24.95" customHeight="1" x14ac:dyDescent="0.25">
      <c r="A7" s="43" t="s">
        <v>120</v>
      </c>
    </row>
    <row r="8" spans="1:1" ht="24.95" customHeight="1" x14ac:dyDescent="0.25">
      <c r="A8" s="43" t="s">
        <v>121</v>
      </c>
    </row>
    <row r="9" spans="1:1" ht="24.95" customHeight="1" x14ac:dyDescent="0.25">
      <c r="A9" s="44" t="s">
        <v>81</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xr:uid="{00000000-0004-0000-0000-000000000000}"/>
    <hyperlink ref="A4" location="'2 - Individual Debt Obligations'!A1" display="2 - Individual Debt Obligations" xr:uid="{00000000-0004-0000-0000-000001000000}"/>
    <hyperlink ref="A5" location="'3 - Summary of Debt Obligations'!A1" display="3 - Summary of Debt Obligations" xr:uid="{00000000-0004-0000-0000-000002000000}"/>
    <hyperlink ref="A6" location="'4 - Additional Notes'!A1" display="4 - Additional Notes" xr:uid="{00000000-0004-0000-0000-000003000000}"/>
    <hyperlink ref="A7" location="'5 - Optional Reporting'!A1" display="5 - Optional Reporting" xr:uid="{00000000-0004-0000-0000-000004000000}"/>
    <hyperlink ref="A8" location="'6 - Instructions and Glossary'!A1" display="6 - Instructions and Glossary"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D31"/>
  <sheetViews>
    <sheetView tabSelected="1" zoomScale="90" zoomScaleNormal="90" workbookViewId="0">
      <selection activeCell="A26" sqref="A26:XFD31"/>
    </sheetView>
  </sheetViews>
  <sheetFormatPr defaultColWidth="0" defaultRowHeight="15.75" zeroHeight="1" x14ac:dyDescent="0.25"/>
  <cols>
    <col min="1" max="1" width="56.42578125" style="32" customWidth="1"/>
    <col min="2" max="2" width="61.140625" style="1" customWidth="1"/>
    <col min="3" max="4" width="0" style="1" hidden="1" customWidth="1"/>
    <col min="5" max="16384" width="9.140625" style="1" hidden="1"/>
  </cols>
  <sheetData>
    <row r="1" spans="1:2" x14ac:dyDescent="0.25">
      <c r="A1" s="29" t="s">
        <v>86</v>
      </c>
      <c r="B1" s="17"/>
    </row>
    <row r="2" spans="1:2" x14ac:dyDescent="0.25">
      <c r="A2" s="31" t="s">
        <v>113</v>
      </c>
      <c r="B2" s="17"/>
    </row>
    <row r="3" spans="1:2" x14ac:dyDescent="0.25">
      <c r="A3" s="30" t="s">
        <v>0</v>
      </c>
      <c r="B3" s="9"/>
    </row>
    <row r="4" spans="1:2" x14ac:dyDescent="0.25">
      <c r="A4" s="46" t="s">
        <v>87</v>
      </c>
      <c r="B4" s="69" t="s">
        <v>130</v>
      </c>
    </row>
    <row r="5" spans="1:2" x14ac:dyDescent="0.25">
      <c r="A5" s="46" t="s">
        <v>88</v>
      </c>
      <c r="B5" s="51" t="s">
        <v>15</v>
      </c>
    </row>
    <row r="6" spans="1:2" hidden="1" x14ac:dyDescent="0.25">
      <c r="A6" s="10" t="s">
        <v>22</v>
      </c>
      <c r="B6" s="52"/>
    </row>
    <row r="7" spans="1:2" x14ac:dyDescent="0.25">
      <c r="A7" s="10" t="s">
        <v>89</v>
      </c>
      <c r="B7" s="51">
        <v>2021</v>
      </c>
    </row>
    <row r="8" spans="1:2" x14ac:dyDescent="0.25">
      <c r="A8" s="10" t="s">
        <v>129</v>
      </c>
      <c r="B8" s="53">
        <v>44105</v>
      </c>
    </row>
    <row r="9" spans="1:2" x14ac:dyDescent="0.25">
      <c r="A9" s="10" t="s">
        <v>14</v>
      </c>
      <c r="B9" s="47">
        <f>IF(ISBLANK(B8),"",DATE(YEAR(B8)+1,MONTH(B8),DAY(B8)-1))</f>
        <v>44469</v>
      </c>
    </row>
    <row r="10" spans="1:2" x14ac:dyDescent="0.25">
      <c r="A10" s="10" t="s">
        <v>21</v>
      </c>
      <c r="B10" s="70" t="s">
        <v>131</v>
      </c>
    </row>
    <row r="11" spans="1:2" x14ac:dyDescent="0.25">
      <c r="A11" s="10" t="s">
        <v>90</v>
      </c>
      <c r="B11" s="71" t="s">
        <v>132</v>
      </c>
    </row>
    <row r="12" spans="1:2" x14ac:dyDescent="0.25">
      <c r="A12" s="10" t="s">
        <v>82</v>
      </c>
      <c r="B12" s="51"/>
    </row>
    <row r="13" spans="1:2" x14ac:dyDescent="0.25">
      <c r="A13" s="46" t="s">
        <v>91</v>
      </c>
      <c r="B13" s="51" t="s">
        <v>12</v>
      </c>
    </row>
    <row r="14" spans="1:2" x14ac:dyDescent="0.25">
      <c r="A14" s="31"/>
      <c r="B14" s="15"/>
    </row>
    <row r="15" spans="1:2" x14ac:dyDescent="0.25">
      <c r="A15" s="30" t="s">
        <v>3</v>
      </c>
      <c r="B15" s="12"/>
    </row>
    <row r="16" spans="1:2" x14ac:dyDescent="0.25">
      <c r="A16" s="11" t="s">
        <v>92</v>
      </c>
      <c r="B16" s="51" t="s">
        <v>138</v>
      </c>
    </row>
    <row r="17" spans="1:2" x14ac:dyDescent="0.25">
      <c r="A17" s="11" t="s">
        <v>93</v>
      </c>
      <c r="B17" s="51" t="s">
        <v>133</v>
      </c>
    </row>
    <row r="18" spans="1:2" x14ac:dyDescent="0.25">
      <c r="A18" s="11" t="s">
        <v>94</v>
      </c>
      <c r="B18" s="54" t="s">
        <v>134</v>
      </c>
    </row>
    <row r="19" spans="1:2" x14ac:dyDescent="0.25">
      <c r="A19" s="11" t="s">
        <v>4</v>
      </c>
      <c r="B19" s="68" t="s">
        <v>139</v>
      </c>
    </row>
    <row r="20" spans="1:2" x14ac:dyDescent="0.25">
      <c r="A20" s="11" t="s">
        <v>95</v>
      </c>
      <c r="B20" s="51" t="s">
        <v>135</v>
      </c>
    </row>
    <row r="21" spans="1:2" x14ac:dyDescent="0.25">
      <c r="A21" s="11" t="s">
        <v>5</v>
      </c>
      <c r="B21" s="51"/>
    </row>
    <row r="22" spans="1:2" x14ac:dyDescent="0.25">
      <c r="A22" s="11" t="s">
        <v>96</v>
      </c>
      <c r="B22" s="51" t="s">
        <v>136</v>
      </c>
    </row>
    <row r="23" spans="1:2" x14ac:dyDescent="0.25">
      <c r="A23" s="11" t="s">
        <v>97</v>
      </c>
      <c r="B23" s="55">
        <v>75104</v>
      </c>
    </row>
    <row r="24" spans="1:2" x14ac:dyDescent="0.25">
      <c r="A24" s="11" t="s">
        <v>98</v>
      </c>
      <c r="B24" s="51" t="s">
        <v>137</v>
      </c>
    </row>
    <row r="25" spans="1:2" x14ac:dyDescent="0.25">
      <c r="A25" s="11" t="s">
        <v>114</v>
      </c>
      <c r="B25" s="51" t="s">
        <v>12</v>
      </c>
    </row>
    <row r="26" spans="1:2" hidden="1" x14ac:dyDescent="0.25">
      <c r="A26" s="11" t="s">
        <v>6</v>
      </c>
      <c r="B26" s="51"/>
    </row>
    <row r="27" spans="1:2" hidden="1" x14ac:dyDescent="0.25">
      <c r="A27" s="11" t="s">
        <v>7</v>
      </c>
      <c r="B27" s="51"/>
    </row>
    <row r="28" spans="1:2" hidden="1" x14ac:dyDescent="0.25">
      <c r="A28" s="11" t="s">
        <v>8</v>
      </c>
      <c r="B28" s="51"/>
    </row>
    <row r="29" spans="1:2" hidden="1" x14ac:dyDescent="0.25">
      <c r="A29" s="11" t="s">
        <v>9</v>
      </c>
      <c r="B29" s="51"/>
    </row>
    <row r="30" spans="1:2" hidden="1" x14ac:dyDescent="0.25">
      <c r="A30" s="11" t="s">
        <v>10</v>
      </c>
      <c r="B30" s="51"/>
    </row>
    <row r="31" spans="1:2" hidden="1" x14ac:dyDescent="0.25">
      <c r="A31" s="13" t="s">
        <v>81</v>
      </c>
      <c r="B31" s="14"/>
    </row>
  </sheetData>
  <conditionalFormatting sqref="B26:B30">
    <cfRule type="expression" dxfId="7" priority="5">
      <formula>$B$25="Yes"</formula>
    </cfRule>
  </conditionalFormatting>
  <conditionalFormatting sqref="B6">
    <cfRule type="expression" dxfId="6" priority="3">
      <formula>$B$5="Other"</formula>
    </cfRule>
    <cfRule type="expression" dxfId="5" priority="4">
      <formula>$B$5="(select)"</formula>
    </cfRule>
  </conditionalFormatting>
  <conditionalFormatting sqref="B9">
    <cfRule type="expression" dxfId="4" priority="1">
      <formula>$B$8=""</formula>
    </cfRule>
    <cfRule type="cellIs" dxfId="3" priority="2" operator="greaterThan">
      <formula>TODAY()</formula>
    </cfRule>
  </conditionalFormatting>
  <hyperlinks>
    <hyperlink ref="A5" location="'6 - Instructions and Glossary'!A7:E7" display="Political Subdivision Type*:" xr:uid="{00000000-0004-0000-0100-000000000000}"/>
    <hyperlink ref="A4" location="'6 - Instructions and Glossary'!A6:E6" display="Political Subdivision Name*:" xr:uid="{00000000-0004-0000-0100-000001000000}"/>
    <hyperlink ref="A13" location="'6 - Instructions and Glossary'!A8:E8" display="Does the Political Subdivision have any reportable debt?*" xr:uid="{00000000-0004-0000-0100-000002000000}"/>
    <hyperlink ref="B10" r:id="rId1" xr:uid="{614EDEFA-C1E9-49D1-A31B-AB257A223F06}"/>
    <hyperlink ref="B19" r:id="rId2" xr:uid="{BDAF5B40-C1CC-45D7-B108-BB396EAC4748}"/>
  </hyperlinks>
  <pageMargins left="0.7" right="0.7" top="0.75" bottom="0.75" header="0.3" footer="0.3"/>
  <pageSetup scale="76" orientation="portrait" r:id="rId3"/>
  <extLst>
    <ext xmlns:x14="http://schemas.microsoft.com/office/spreadsheetml/2009/9/main" uri="{CCE6A557-97BC-4b89-ADB6-D9C93CAAB3DF}">
      <x14:dataValidations xmlns:xm="http://schemas.microsoft.com/office/excel/2006/main" xWindow="355" yWindow="483" count="4">
        <x14:dataValidation type="list" allowBlank="1" showInputMessage="1" showErrorMessage="1" xr:uid="{00000000-0002-0000-0100-000000000000}">
          <x14:formula1>
            <xm:f>Hide!$A$1:$A$3</xm:f>
          </x14:formula1>
          <xm:sqref>B25</xm:sqref>
        </x14:dataValidation>
        <x14:dataValidation type="list" allowBlank="1" showInputMessage="1" showErrorMessage="1" xr:uid="{00000000-0002-0000-0100-000001000000}">
          <x14:formula1>
            <xm:f>Hide!$B$1:$B$7</xm:f>
          </x14:formula1>
          <xm:sqref>B5</xm:sqref>
        </x14:dataValidation>
        <x14:dataValidation type="list" allowBlank="1" showInputMessage="1" showErrorMessage="1" xr:uid="{00000000-0002-0000-0100-000002000000}">
          <x14:formula1>
            <xm:f>Hide!$C$1:$C$8</xm:f>
          </x14:formula1>
          <xm:sqref>B7</xm:sqref>
        </x14:dataValidation>
        <x14:dataValidation type="list" errorStyle="warning" allowBlank="1" showInputMessage="1" showErrorMessage="1" promptTitle="Reportable Debt" prompt="If you select &quot;No&quot;, be sure to indicate no reportable debt on tabs 2 and 3." xr:uid="{00000000-0002-0000-0100-000003000000}">
          <x14:formula1>
            <xm:f>Hide!$A$1:$A$3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S111"/>
  <sheetViews>
    <sheetView zoomScale="85" zoomScaleNormal="85" workbookViewId="0">
      <selection activeCell="D17" sqref="D17"/>
    </sheetView>
  </sheetViews>
  <sheetFormatPr defaultColWidth="0" defaultRowHeight="15.75" zeroHeight="1" x14ac:dyDescent="0.25"/>
  <cols>
    <col min="1" max="1" width="37.7109375" style="1" customWidth="1"/>
    <col min="2" max="2" width="22.140625" style="1" customWidth="1"/>
    <col min="3" max="3" width="18.85546875" style="5" bestFit="1" customWidth="1"/>
    <col min="4" max="4" width="25.7109375" style="5" customWidth="1"/>
    <col min="5" max="5" width="28.85546875" style="5" customWidth="1"/>
    <col min="6" max="6" width="18" style="6"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4" width="10.7109375" style="1" customWidth="1"/>
    <col min="15" max="16" width="10.7109375" style="1" hidden="1" customWidth="1"/>
    <col min="17" max="17" width="13.28515625" style="1" hidden="1" customWidth="1"/>
    <col min="18" max="18" width="23.7109375" style="1" hidden="1" customWidth="1"/>
    <col min="19" max="19" width="29.7109375" style="1" hidden="1" customWidth="1"/>
    <col min="20" max="16384" width="0" style="1" hidden="1"/>
  </cols>
  <sheetData>
    <row r="1" spans="1:19" x14ac:dyDescent="0.25">
      <c r="A1" s="16" t="s">
        <v>86</v>
      </c>
      <c r="B1" s="14"/>
      <c r="C1" s="18"/>
      <c r="D1" s="18"/>
      <c r="E1" s="18"/>
      <c r="F1" s="19"/>
      <c r="G1" s="14"/>
      <c r="H1" s="18"/>
      <c r="I1" s="18"/>
      <c r="J1" s="18"/>
      <c r="K1" s="14"/>
      <c r="L1" s="14"/>
      <c r="M1" s="14"/>
      <c r="N1" s="14"/>
      <c r="O1" s="14"/>
      <c r="P1" s="14"/>
      <c r="Q1" s="14"/>
      <c r="R1" s="14"/>
      <c r="S1" s="14"/>
    </row>
    <row r="2" spans="1:19" x14ac:dyDescent="0.25">
      <c r="A2" s="8" t="s">
        <v>26</v>
      </c>
      <c r="B2" s="9"/>
      <c r="C2" s="14"/>
      <c r="D2" s="14"/>
      <c r="E2" s="14"/>
      <c r="F2" s="14"/>
      <c r="G2" s="14"/>
      <c r="H2" s="14"/>
      <c r="I2" s="14"/>
      <c r="J2" s="14"/>
      <c r="K2" s="14"/>
      <c r="L2" s="14"/>
      <c r="M2" s="14"/>
      <c r="N2" s="14"/>
      <c r="O2" s="14"/>
      <c r="P2" s="14"/>
      <c r="Q2" s="14"/>
      <c r="R2" s="14"/>
      <c r="S2" s="14"/>
    </row>
    <row r="3" spans="1:19" x14ac:dyDescent="0.25">
      <c r="A3" s="10" t="s">
        <v>1</v>
      </c>
      <c r="B3" s="48" t="str">
        <f>IF('1 - Contact Information'!B4="","",'1 - Contact Information'!B4)</f>
        <v>City of Cedar Hill</v>
      </c>
      <c r="C3" s="14"/>
      <c r="D3" s="14"/>
      <c r="E3" s="14"/>
      <c r="F3" s="14"/>
      <c r="G3" s="14"/>
      <c r="H3" s="14"/>
      <c r="I3" s="14"/>
      <c r="J3" s="14"/>
      <c r="K3" s="14"/>
      <c r="L3" s="14"/>
      <c r="M3" s="14"/>
      <c r="N3" s="14"/>
      <c r="O3" s="14"/>
      <c r="P3" s="14"/>
      <c r="Q3" s="14"/>
      <c r="R3" s="14"/>
      <c r="S3" s="14"/>
    </row>
    <row r="4" spans="1:19" x14ac:dyDescent="0.25">
      <c r="A4" s="10" t="s">
        <v>2</v>
      </c>
      <c r="B4" s="49">
        <f>IF(OR('1 - Contact Information'!B7="",'1 - Contact Information'!B7="(select)"),"",'1 - Contact Information'!B7)</f>
        <v>2021</v>
      </c>
      <c r="C4" s="14"/>
      <c r="D4" s="14"/>
      <c r="E4" s="14"/>
      <c r="F4" s="14"/>
      <c r="G4" s="14"/>
      <c r="H4" s="14"/>
      <c r="I4" s="14"/>
      <c r="J4" s="14"/>
      <c r="K4" s="14"/>
      <c r="L4" s="14"/>
      <c r="M4" s="14"/>
      <c r="N4" s="14"/>
      <c r="O4" s="14"/>
      <c r="P4" s="14"/>
      <c r="Q4" s="14"/>
      <c r="R4" s="14"/>
      <c r="S4" s="14"/>
    </row>
    <row r="5" spans="1:19" s="14" customFormat="1" x14ac:dyDescent="0.25">
      <c r="A5" s="27"/>
      <c r="B5" s="28"/>
    </row>
    <row r="6" spans="1:19" s="14" customFormat="1" x14ac:dyDescent="0.25">
      <c r="A6" s="27" t="s">
        <v>111</v>
      </c>
      <c r="B6" s="28"/>
    </row>
    <row r="7" spans="1:19" s="14" customFormat="1" x14ac:dyDescent="0.25">
      <c r="A7" s="14" t="s">
        <v>124</v>
      </c>
      <c r="B7" s="15"/>
    </row>
    <row r="8" spans="1:19" s="26" customFormat="1" x14ac:dyDescent="0.25">
      <c r="A8" s="23" t="s">
        <v>110</v>
      </c>
      <c r="B8" s="25"/>
      <c r="C8" s="25"/>
      <c r="D8" s="25"/>
      <c r="E8" s="25"/>
      <c r="F8" s="25"/>
      <c r="G8" s="25"/>
      <c r="H8" s="25"/>
      <c r="I8" s="25"/>
      <c r="J8" s="25"/>
      <c r="K8" s="25"/>
      <c r="L8" s="25"/>
      <c r="M8" s="25"/>
      <c r="N8" s="25"/>
      <c r="O8" s="25"/>
      <c r="P8" s="25"/>
      <c r="Q8" s="25"/>
      <c r="R8" s="25"/>
      <c r="S8" s="25"/>
    </row>
    <row r="9" spans="1:19" s="36" customFormat="1" ht="78.75" x14ac:dyDescent="0.25">
      <c r="A9" s="33" t="s">
        <v>99</v>
      </c>
      <c r="B9" s="34" t="s">
        <v>23</v>
      </c>
      <c r="C9" s="33" t="s">
        <v>100</v>
      </c>
      <c r="D9" s="33" t="s">
        <v>101</v>
      </c>
      <c r="E9" s="34" t="s">
        <v>102</v>
      </c>
      <c r="F9" s="34" t="s">
        <v>103</v>
      </c>
      <c r="G9" s="34" t="s">
        <v>104</v>
      </c>
      <c r="H9" s="34" t="s">
        <v>105</v>
      </c>
      <c r="I9" s="34" t="s">
        <v>106</v>
      </c>
      <c r="J9" s="34" t="s">
        <v>107</v>
      </c>
      <c r="K9" s="34" t="s">
        <v>108</v>
      </c>
      <c r="L9" s="34" t="s">
        <v>109</v>
      </c>
      <c r="M9" s="33" t="s">
        <v>27</v>
      </c>
      <c r="N9" s="33" t="s">
        <v>28</v>
      </c>
      <c r="O9" s="33" t="s">
        <v>29</v>
      </c>
      <c r="P9" s="33" t="s">
        <v>69</v>
      </c>
      <c r="Q9" s="34" t="s">
        <v>70</v>
      </c>
      <c r="R9" s="35" t="s">
        <v>24</v>
      </c>
      <c r="S9" s="35" t="s">
        <v>25</v>
      </c>
    </row>
    <row r="10" spans="1:19" s="2" customFormat="1" x14ac:dyDescent="0.25">
      <c r="A10" s="72" t="s">
        <v>140</v>
      </c>
      <c r="B10" s="72"/>
      <c r="C10" s="73">
        <v>6040000</v>
      </c>
      <c r="D10" s="73">
        <v>3750000</v>
      </c>
      <c r="E10" s="74">
        <v>4024725</v>
      </c>
      <c r="F10" s="75">
        <v>46798</v>
      </c>
      <c r="G10" s="76" t="s">
        <v>12</v>
      </c>
      <c r="H10" s="74">
        <v>6040000</v>
      </c>
      <c r="I10" s="74">
        <v>6040000</v>
      </c>
      <c r="J10" s="74">
        <v>0</v>
      </c>
      <c r="K10" s="76" t="s">
        <v>141</v>
      </c>
      <c r="L10" s="76" t="s">
        <v>12</v>
      </c>
      <c r="M10" s="72" t="s">
        <v>34</v>
      </c>
      <c r="N10" s="72" t="s">
        <v>35</v>
      </c>
      <c r="O10" s="76"/>
      <c r="P10" s="76"/>
      <c r="Q10" s="76"/>
      <c r="R10" s="72"/>
      <c r="S10" s="60"/>
    </row>
    <row r="11" spans="1:19" s="3" customFormat="1" x14ac:dyDescent="0.25">
      <c r="A11" s="72" t="s">
        <v>142</v>
      </c>
      <c r="B11" s="72"/>
      <c r="C11" s="73">
        <v>2065000</v>
      </c>
      <c r="D11" s="73">
        <v>1065000</v>
      </c>
      <c r="E11" s="74">
        <v>1207563</v>
      </c>
      <c r="F11" s="75">
        <v>45703</v>
      </c>
      <c r="G11" s="76" t="s">
        <v>12</v>
      </c>
      <c r="H11" s="74">
        <v>2065000</v>
      </c>
      <c r="I11" s="74">
        <v>2065000</v>
      </c>
      <c r="J11" s="74">
        <v>0</v>
      </c>
      <c r="K11" s="76" t="s">
        <v>141</v>
      </c>
      <c r="L11" s="76" t="s">
        <v>12</v>
      </c>
      <c r="M11" s="72" t="s">
        <v>34</v>
      </c>
      <c r="N11" s="72" t="s">
        <v>35</v>
      </c>
      <c r="O11" s="76"/>
      <c r="P11" s="76"/>
      <c r="Q11" s="76"/>
      <c r="R11" s="72"/>
      <c r="S11" s="60"/>
    </row>
    <row r="12" spans="1:19" s="3" customFormat="1" ht="63.75" customHeight="1" x14ac:dyDescent="0.25">
      <c r="A12" s="72" t="s">
        <v>143</v>
      </c>
      <c r="B12" s="72"/>
      <c r="C12" s="73">
        <v>6235000</v>
      </c>
      <c r="D12" s="73">
        <v>4140000</v>
      </c>
      <c r="E12" s="74">
        <v>4680812.51</v>
      </c>
      <c r="F12" s="75">
        <v>47164</v>
      </c>
      <c r="G12" s="76" t="s">
        <v>12</v>
      </c>
      <c r="H12" s="74">
        <v>6235000</v>
      </c>
      <c r="I12" s="74">
        <v>6235000</v>
      </c>
      <c r="J12" s="74">
        <v>0</v>
      </c>
      <c r="K12" s="76" t="s">
        <v>144</v>
      </c>
      <c r="L12" s="76" t="s">
        <v>12</v>
      </c>
      <c r="M12" s="72" t="s">
        <v>34</v>
      </c>
      <c r="N12" s="72" t="s">
        <v>35</v>
      </c>
      <c r="O12" s="76"/>
      <c r="P12" s="76"/>
      <c r="Q12" s="76"/>
      <c r="R12" s="72"/>
      <c r="S12" s="60"/>
    </row>
    <row r="13" spans="1:19" s="3" customFormat="1" x14ac:dyDescent="0.25">
      <c r="A13" s="72" t="s">
        <v>145</v>
      </c>
      <c r="B13" s="72"/>
      <c r="C13" s="73">
        <v>1730000</v>
      </c>
      <c r="D13" s="73">
        <v>1155000</v>
      </c>
      <c r="E13" s="74">
        <v>1374300</v>
      </c>
      <c r="F13" s="75">
        <v>47164</v>
      </c>
      <c r="G13" s="76" t="s">
        <v>12</v>
      </c>
      <c r="H13" s="74">
        <v>1730000</v>
      </c>
      <c r="I13" s="74">
        <v>1730000</v>
      </c>
      <c r="J13" s="74">
        <v>0</v>
      </c>
      <c r="K13" s="76" t="s">
        <v>146</v>
      </c>
      <c r="L13" s="76" t="s">
        <v>12</v>
      </c>
      <c r="M13" s="72" t="s">
        <v>34</v>
      </c>
      <c r="N13" s="72" t="s">
        <v>35</v>
      </c>
      <c r="O13" s="76"/>
      <c r="P13" s="76"/>
      <c r="Q13" s="76"/>
      <c r="R13" s="72"/>
      <c r="S13" s="60"/>
    </row>
    <row r="14" spans="1:19" s="3" customFormat="1" ht="29.25" customHeight="1" x14ac:dyDescent="0.25">
      <c r="A14" s="72" t="s">
        <v>147</v>
      </c>
      <c r="B14" s="72" t="s">
        <v>165</v>
      </c>
      <c r="C14" s="73">
        <v>24055000</v>
      </c>
      <c r="D14" s="73">
        <v>13285000</v>
      </c>
      <c r="E14" s="74">
        <v>16382750</v>
      </c>
      <c r="F14" s="75">
        <v>49355</v>
      </c>
      <c r="G14" s="76" t="s">
        <v>12</v>
      </c>
      <c r="H14" s="74">
        <v>24055000</v>
      </c>
      <c r="I14" s="74">
        <v>24055000</v>
      </c>
      <c r="J14" s="74">
        <v>0</v>
      </c>
      <c r="K14" s="76" t="s">
        <v>141</v>
      </c>
      <c r="L14" s="76" t="s">
        <v>12</v>
      </c>
      <c r="M14" s="72" t="s">
        <v>34</v>
      </c>
      <c r="N14" s="72" t="s">
        <v>35</v>
      </c>
      <c r="O14" s="76"/>
      <c r="P14" s="76"/>
      <c r="Q14" s="76"/>
      <c r="R14" s="72"/>
      <c r="S14" s="60"/>
    </row>
    <row r="15" spans="1:19" s="3" customFormat="1" ht="32.25" customHeight="1" x14ac:dyDescent="0.25">
      <c r="A15" s="72" t="s">
        <v>168</v>
      </c>
      <c r="B15" s="72"/>
      <c r="C15" s="73">
        <v>19990000</v>
      </c>
      <c r="D15" s="73">
        <v>13350000</v>
      </c>
      <c r="E15" s="74">
        <v>14980600</v>
      </c>
      <c r="F15" s="75">
        <v>46798</v>
      </c>
      <c r="G15" s="76" t="s">
        <v>12</v>
      </c>
      <c r="H15" s="74">
        <v>19990000</v>
      </c>
      <c r="I15" s="74">
        <v>19990000</v>
      </c>
      <c r="J15" s="74">
        <v>0</v>
      </c>
      <c r="K15" s="76" t="s">
        <v>148</v>
      </c>
      <c r="L15" s="76" t="s">
        <v>12</v>
      </c>
      <c r="M15" s="72" t="s">
        <v>34</v>
      </c>
      <c r="N15" s="72" t="s">
        <v>35</v>
      </c>
      <c r="O15" s="76"/>
      <c r="P15" s="76"/>
      <c r="Q15" s="76"/>
      <c r="R15" s="72"/>
      <c r="S15" s="60"/>
    </row>
    <row r="16" spans="1:19" s="3" customFormat="1" x14ac:dyDescent="0.25">
      <c r="A16" s="72" t="s">
        <v>149</v>
      </c>
      <c r="B16" s="72"/>
      <c r="C16" s="73">
        <v>4135000</v>
      </c>
      <c r="D16" s="73">
        <v>3700000</v>
      </c>
      <c r="E16" s="74">
        <v>4830875</v>
      </c>
      <c r="F16" s="75">
        <v>50451</v>
      </c>
      <c r="G16" s="76" t="s">
        <v>12</v>
      </c>
      <c r="H16" s="74">
        <v>4135000</v>
      </c>
      <c r="I16" s="74">
        <v>4135000</v>
      </c>
      <c r="J16" s="74">
        <v>0</v>
      </c>
      <c r="K16" s="76" t="s">
        <v>150</v>
      </c>
      <c r="L16" s="76" t="s">
        <v>12</v>
      </c>
      <c r="M16" s="72" t="s">
        <v>34</v>
      </c>
      <c r="N16" s="72" t="s">
        <v>35</v>
      </c>
      <c r="O16" s="76"/>
      <c r="P16" s="76"/>
      <c r="Q16" s="76"/>
      <c r="R16" s="72"/>
      <c r="S16" s="60"/>
    </row>
    <row r="17" spans="1:19" s="3" customFormat="1" ht="31.5" x14ac:dyDescent="0.25">
      <c r="A17" s="72" t="s">
        <v>151</v>
      </c>
      <c r="B17" s="72" t="s">
        <v>166</v>
      </c>
      <c r="C17" s="73">
        <v>5620000</v>
      </c>
      <c r="D17" s="73">
        <v>5060000</v>
      </c>
      <c r="E17" s="74">
        <v>6626081.25</v>
      </c>
      <c r="F17" s="75">
        <v>50451</v>
      </c>
      <c r="G17" s="76" t="s">
        <v>12</v>
      </c>
      <c r="H17" s="74">
        <v>5620000</v>
      </c>
      <c r="I17" s="74">
        <v>4813728</v>
      </c>
      <c r="J17" s="74">
        <v>806272</v>
      </c>
      <c r="K17" s="76" t="s">
        <v>152</v>
      </c>
      <c r="L17" s="76" t="s">
        <v>12</v>
      </c>
      <c r="M17" s="72" t="s">
        <v>34</v>
      </c>
      <c r="N17" s="72" t="s">
        <v>35</v>
      </c>
      <c r="O17" s="76"/>
      <c r="P17" s="76"/>
      <c r="Q17" s="76"/>
      <c r="R17" s="72"/>
      <c r="S17" s="60"/>
    </row>
    <row r="18" spans="1:19" s="3" customFormat="1" x14ac:dyDescent="0.25">
      <c r="A18" s="72" t="s">
        <v>153</v>
      </c>
      <c r="B18" s="72"/>
      <c r="C18" s="73">
        <v>8965000</v>
      </c>
      <c r="D18" s="73">
        <v>8360000</v>
      </c>
      <c r="E18" s="74">
        <v>11515962.5</v>
      </c>
      <c r="F18" s="75">
        <v>50816</v>
      </c>
      <c r="G18" s="76" t="s">
        <v>12</v>
      </c>
      <c r="H18" s="74">
        <v>8965000</v>
      </c>
      <c r="I18" s="74">
        <v>6278489</v>
      </c>
      <c r="J18" s="74">
        <v>2686511</v>
      </c>
      <c r="K18" s="76" t="s">
        <v>154</v>
      </c>
      <c r="L18" s="76" t="s">
        <v>12</v>
      </c>
      <c r="M18" s="72" t="s">
        <v>34</v>
      </c>
      <c r="N18" s="72" t="s">
        <v>35</v>
      </c>
      <c r="O18" s="76"/>
      <c r="P18" s="76"/>
      <c r="Q18" s="76"/>
      <c r="R18" s="72"/>
      <c r="S18" s="60"/>
    </row>
    <row r="19" spans="1:19" s="3" customFormat="1" x14ac:dyDescent="0.25">
      <c r="A19" s="72" t="s">
        <v>155</v>
      </c>
      <c r="B19" s="72"/>
      <c r="C19" s="73">
        <v>7360000</v>
      </c>
      <c r="D19" s="73">
        <v>7165000</v>
      </c>
      <c r="E19" s="74">
        <v>10477777.5</v>
      </c>
      <c r="F19" s="75">
        <v>52642</v>
      </c>
      <c r="G19" s="76" t="s">
        <v>12</v>
      </c>
      <c r="H19" s="74">
        <v>7360000</v>
      </c>
      <c r="I19" s="74">
        <v>1740228</v>
      </c>
      <c r="J19" s="74">
        <v>5619772</v>
      </c>
      <c r="K19" s="76" t="s">
        <v>156</v>
      </c>
      <c r="L19" s="76" t="s">
        <v>12</v>
      </c>
      <c r="M19" s="72" t="s">
        <v>34</v>
      </c>
      <c r="N19" s="72" t="s">
        <v>35</v>
      </c>
      <c r="O19" s="76"/>
      <c r="P19" s="76"/>
      <c r="Q19" s="76"/>
      <c r="R19" s="72"/>
      <c r="S19" s="60"/>
    </row>
    <row r="20" spans="1:19" s="3" customFormat="1" x14ac:dyDescent="0.25">
      <c r="A20" s="72" t="s">
        <v>157</v>
      </c>
      <c r="B20" s="72"/>
      <c r="C20" s="73">
        <v>5515000</v>
      </c>
      <c r="D20" s="73">
        <v>5095000</v>
      </c>
      <c r="E20" s="74">
        <v>6807321.5</v>
      </c>
      <c r="F20" s="75">
        <v>50451</v>
      </c>
      <c r="G20" s="76" t="s">
        <v>12</v>
      </c>
      <c r="H20" s="74">
        <v>5515000</v>
      </c>
      <c r="I20" s="74">
        <v>2468821</v>
      </c>
      <c r="J20" s="74">
        <v>3046179</v>
      </c>
      <c r="K20" s="76" t="s">
        <v>144</v>
      </c>
      <c r="L20" s="76" t="s">
        <v>12</v>
      </c>
      <c r="M20" s="72" t="s">
        <v>34</v>
      </c>
      <c r="N20" s="72" t="s">
        <v>35</v>
      </c>
      <c r="O20" s="76"/>
      <c r="P20" s="76"/>
      <c r="Q20" s="76"/>
      <c r="R20" s="72"/>
      <c r="S20" s="60"/>
    </row>
    <row r="21" spans="1:19" s="3" customFormat="1" x14ac:dyDescent="0.25">
      <c r="A21" s="72" t="s">
        <v>158</v>
      </c>
      <c r="B21" s="72"/>
      <c r="C21" s="73">
        <v>9610000</v>
      </c>
      <c r="D21" s="73">
        <v>9375000</v>
      </c>
      <c r="E21" s="74">
        <v>13100487.5</v>
      </c>
      <c r="F21" s="75">
        <v>51181</v>
      </c>
      <c r="G21" s="76" t="s">
        <v>12</v>
      </c>
      <c r="H21" s="74">
        <v>9610000</v>
      </c>
      <c r="I21" s="74">
        <v>1835709</v>
      </c>
      <c r="J21" s="74">
        <v>7774291</v>
      </c>
      <c r="K21" s="76" t="s">
        <v>159</v>
      </c>
      <c r="L21" s="76" t="s">
        <v>12</v>
      </c>
      <c r="M21" s="72" t="s">
        <v>34</v>
      </c>
      <c r="N21" s="72" t="s">
        <v>35</v>
      </c>
      <c r="O21" s="76"/>
      <c r="P21" s="76"/>
      <c r="Q21" s="76"/>
      <c r="R21" s="72"/>
      <c r="S21" s="60"/>
    </row>
    <row r="22" spans="1:19" s="3" customFormat="1" ht="31.5" x14ac:dyDescent="0.25">
      <c r="A22" s="72" t="s">
        <v>160</v>
      </c>
      <c r="B22" s="72"/>
      <c r="C22" s="73">
        <v>7720000</v>
      </c>
      <c r="D22" s="73">
        <v>7485000</v>
      </c>
      <c r="E22" s="74">
        <v>10264350</v>
      </c>
      <c r="F22" s="75">
        <v>52642</v>
      </c>
      <c r="G22" s="76" t="s">
        <v>12</v>
      </c>
      <c r="H22" s="74">
        <v>7720000</v>
      </c>
      <c r="I22" s="74">
        <v>658517</v>
      </c>
      <c r="J22" s="74">
        <v>7061483</v>
      </c>
      <c r="K22" s="76" t="s">
        <v>161</v>
      </c>
      <c r="L22" s="76" t="s">
        <v>12</v>
      </c>
      <c r="M22" s="72" t="s">
        <v>34</v>
      </c>
      <c r="N22" s="72" t="s">
        <v>35</v>
      </c>
      <c r="O22" s="76"/>
      <c r="P22" s="76"/>
      <c r="Q22" s="76"/>
      <c r="R22" s="72"/>
      <c r="S22" s="60"/>
    </row>
    <row r="23" spans="1:19" s="3" customFormat="1" x14ac:dyDescent="0.25">
      <c r="A23" s="72" t="s">
        <v>162</v>
      </c>
      <c r="B23" s="72" t="s">
        <v>166</v>
      </c>
      <c r="C23" s="73">
        <v>8600000</v>
      </c>
      <c r="D23" s="73">
        <v>7505000</v>
      </c>
      <c r="E23" s="74">
        <v>7662773</v>
      </c>
      <c r="F23" s="75">
        <v>46798</v>
      </c>
      <c r="G23" s="76" t="s">
        <v>12</v>
      </c>
      <c r="H23" s="74">
        <v>8600000</v>
      </c>
      <c r="I23" s="74">
        <v>8600000</v>
      </c>
      <c r="J23" s="74">
        <v>0</v>
      </c>
      <c r="K23" s="76" t="s">
        <v>159</v>
      </c>
      <c r="L23" s="76" t="s">
        <v>12</v>
      </c>
      <c r="M23" s="72" t="s">
        <v>34</v>
      </c>
      <c r="N23" s="72" t="s">
        <v>35</v>
      </c>
      <c r="O23" s="76"/>
      <c r="P23" s="76"/>
      <c r="Q23" s="76"/>
      <c r="R23" s="72"/>
      <c r="S23" s="60"/>
    </row>
    <row r="24" spans="1:19" s="3" customFormat="1" x14ac:dyDescent="0.25">
      <c r="A24" s="72" t="s">
        <v>163</v>
      </c>
      <c r="B24" s="72"/>
      <c r="C24" s="73">
        <v>3345000</v>
      </c>
      <c r="D24" s="73">
        <v>3345000</v>
      </c>
      <c r="E24" s="74">
        <v>3452719.25</v>
      </c>
      <c r="F24" s="75">
        <v>46433</v>
      </c>
      <c r="G24" s="76" t="s">
        <v>12</v>
      </c>
      <c r="H24" s="74">
        <v>3345000</v>
      </c>
      <c r="I24" s="74">
        <v>1064375</v>
      </c>
      <c r="J24" s="74">
        <v>2280625</v>
      </c>
      <c r="K24" s="76" t="s">
        <v>167</v>
      </c>
      <c r="L24" s="76" t="s">
        <v>12</v>
      </c>
      <c r="M24" s="72" t="s">
        <v>34</v>
      </c>
      <c r="N24" s="72" t="s">
        <v>35</v>
      </c>
      <c r="O24" s="76"/>
      <c r="P24" s="76"/>
      <c r="Q24" s="76"/>
      <c r="R24" s="72"/>
      <c r="S24" s="60"/>
    </row>
    <row r="25" spans="1:19" s="3" customFormat="1" hidden="1" x14ac:dyDescent="0.25">
      <c r="A25" s="60"/>
      <c r="B25" s="60"/>
      <c r="C25" s="58">
        <v>0</v>
      </c>
      <c r="D25" s="58">
        <v>0</v>
      </c>
      <c r="E25" s="59">
        <v>0</v>
      </c>
      <c r="F25" s="61"/>
      <c r="G25" s="57"/>
      <c r="H25" s="59">
        <v>0</v>
      </c>
      <c r="I25" s="59">
        <v>0</v>
      </c>
      <c r="J25" s="59">
        <f t="shared" ref="J25:J61" si="0">H25-I25</f>
        <v>0</v>
      </c>
      <c r="K25" s="62"/>
      <c r="L25" s="57"/>
      <c r="M25" s="56"/>
      <c r="N25" s="56"/>
      <c r="O25" s="57"/>
      <c r="P25" s="57"/>
      <c r="Q25" s="57"/>
      <c r="R25" s="60"/>
      <c r="S25" s="60"/>
    </row>
    <row r="26" spans="1:19" s="3" customFormat="1" hidden="1" x14ac:dyDescent="0.25">
      <c r="A26" s="60"/>
      <c r="B26" s="60"/>
      <c r="C26" s="58">
        <v>0</v>
      </c>
      <c r="D26" s="58">
        <v>0</v>
      </c>
      <c r="E26" s="59">
        <v>0</v>
      </c>
      <c r="F26" s="61"/>
      <c r="G26" s="57"/>
      <c r="H26" s="59">
        <v>0</v>
      </c>
      <c r="I26" s="59">
        <v>0</v>
      </c>
      <c r="J26" s="59">
        <f t="shared" si="0"/>
        <v>0</v>
      </c>
      <c r="K26" s="62"/>
      <c r="L26" s="57"/>
      <c r="M26" s="56"/>
      <c r="N26" s="56"/>
      <c r="O26" s="57"/>
      <c r="P26" s="57"/>
      <c r="Q26" s="57"/>
      <c r="R26" s="60"/>
      <c r="S26" s="60"/>
    </row>
    <row r="27" spans="1:19" s="3" customFormat="1" hidden="1" x14ac:dyDescent="0.25">
      <c r="A27" s="60"/>
      <c r="B27" s="60"/>
      <c r="C27" s="58">
        <v>0</v>
      </c>
      <c r="D27" s="58">
        <v>0</v>
      </c>
      <c r="E27" s="59">
        <v>0</v>
      </c>
      <c r="F27" s="61"/>
      <c r="G27" s="57"/>
      <c r="H27" s="59">
        <v>0</v>
      </c>
      <c r="I27" s="59">
        <v>0</v>
      </c>
      <c r="J27" s="59">
        <f t="shared" si="0"/>
        <v>0</v>
      </c>
      <c r="K27" s="62"/>
      <c r="L27" s="57"/>
      <c r="M27" s="56"/>
      <c r="N27" s="56"/>
      <c r="O27" s="57"/>
      <c r="P27" s="57"/>
      <c r="Q27" s="57"/>
      <c r="R27" s="60"/>
      <c r="S27" s="60"/>
    </row>
    <row r="28" spans="1:19" s="3" customFormat="1" hidden="1" x14ac:dyDescent="0.25">
      <c r="A28" s="60"/>
      <c r="B28" s="60"/>
      <c r="C28" s="58">
        <v>0</v>
      </c>
      <c r="D28" s="58">
        <v>0</v>
      </c>
      <c r="E28" s="59">
        <v>0</v>
      </c>
      <c r="F28" s="61"/>
      <c r="G28" s="57"/>
      <c r="H28" s="59">
        <v>0</v>
      </c>
      <c r="I28" s="59">
        <v>0</v>
      </c>
      <c r="J28" s="59">
        <f t="shared" si="0"/>
        <v>0</v>
      </c>
      <c r="K28" s="62"/>
      <c r="L28" s="57"/>
      <c r="M28" s="56"/>
      <c r="N28" s="56"/>
      <c r="O28" s="57"/>
      <c r="P28" s="57"/>
      <c r="Q28" s="57"/>
      <c r="R28" s="60"/>
      <c r="S28" s="60"/>
    </row>
    <row r="29" spans="1:19" s="3" customFormat="1" hidden="1" x14ac:dyDescent="0.25">
      <c r="A29" s="60"/>
      <c r="B29" s="60"/>
      <c r="C29" s="58">
        <v>0</v>
      </c>
      <c r="D29" s="58">
        <v>0</v>
      </c>
      <c r="E29" s="59">
        <v>0</v>
      </c>
      <c r="F29" s="61"/>
      <c r="G29" s="57"/>
      <c r="H29" s="59">
        <v>0</v>
      </c>
      <c r="I29" s="59">
        <v>0</v>
      </c>
      <c r="J29" s="59">
        <f t="shared" si="0"/>
        <v>0</v>
      </c>
      <c r="K29" s="62"/>
      <c r="L29" s="57"/>
      <c r="M29" s="56"/>
      <c r="N29" s="56"/>
      <c r="O29" s="57"/>
      <c r="P29" s="57"/>
      <c r="Q29" s="57"/>
      <c r="R29" s="60"/>
      <c r="S29" s="60"/>
    </row>
    <row r="30" spans="1:19" s="3" customFormat="1" hidden="1" x14ac:dyDescent="0.25">
      <c r="A30" s="60"/>
      <c r="B30" s="60"/>
      <c r="C30" s="58">
        <v>0</v>
      </c>
      <c r="D30" s="58">
        <v>0</v>
      </c>
      <c r="E30" s="59">
        <v>0</v>
      </c>
      <c r="F30" s="61"/>
      <c r="G30" s="57"/>
      <c r="H30" s="59">
        <v>0</v>
      </c>
      <c r="I30" s="59">
        <v>0</v>
      </c>
      <c r="J30" s="59">
        <f t="shared" si="0"/>
        <v>0</v>
      </c>
      <c r="K30" s="62"/>
      <c r="L30" s="57"/>
      <c r="M30" s="56"/>
      <c r="N30" s="56"/>
      <c r="O30" s="57"/>
      <c r="P30" s="57"/>
      <c r="Q30" s="57"/>
      <c r="R30" s="60"/>
      <c r="S30" s="60"/>
    </row>
    <row r="31" spans="1:19" s="3" customFormat="1" hidden="1" x14ac:dyDescent="0.25">
      <c r="A31" s="60"/>
      <c r="B31" s="60"/>
      <c r="C31" s="58">
        <v>0</v>
      </c>
      <c r="D31" s="58">
        <v>0</v>
      </c>
      <c r="E31" s="59">
        <v>0</v>
      </c>
      <c r="F31" s="61"/>
      <c r="G31" s="57"/>
      <c r="H31" s="59">
        <v>0</v>
      </c>
      <c r="I31" s="59">
        <v>0</v>
      </c>
      <c r="J31" s="59">
        <f t="shared" si="0"/>
        <v>0</v>
      </c>
      <c r="K31" s="62"/>
      <c r="L31" s="57"/>
      <c r="M31" s="56"/>
      <c r="N31" s="56"/>
      <c r="O31" s="57"/>
      <c r="P31" s="57"/>
      <c r="Q31" s="57"/>
      <c r="R31" s="60"/>
      <c r="S31" s="60"/>
    </row>
    <row r="32" spans="1:19" s="3" customFormat="1" hidden="1" x14ac:dyDescent="0.25">
      <c r="A32" s="60"/>
      <c r="B32" s="60"/>
      <c r="C32" s="58">
        <v>0</v>
      </c>
      <c r="D32" s="58">
        <v>0</v>
      </c>
      <c r="E32" s="59">
        <v>0</v>
      </c>
      <c r="F32" s="61"/>
      <c r="G32" s="57"/>
      <c r="H32" s="59">
        <v>0</v>
      </c>
      <c r="I32" s="59">
        <v>0</v>
      </c>
      <c r="J32" s="59">
        <f t="shared" si="0"/>
        <v>0</v>
      </c>
      <c r="K32" s="62"/>
      <c r="L32" s="57"/>
      <c r="M32" s="56"/>
      <c r="N32" s="56"/>
      <c r="O32" s="57"/>
      <c r="P32" s="57"/>
      <c r="Q32" s="57"/>
      <c r="R32" s="60"/>
      <c r="S32" s="60"/>
    </row>
    <row r="33" spans="1:19" s="3" customFormat="1" hidden="1" x14ac:dyDescent="0.25">
      <c r="A33" s="60"/>
      <c r="B33" s="60"/>
      <c r="C33" s="58">
        <v>0</v>
      </c>
      <c r="D33" s="58">
        <v>0</v>
      </c>
      <c r="E33" s="59">
        <v>0</v>
      </c>
      <c r="F33" s="61"/>
      <c r="G33" s="57"/>
      <c r="H33" s="59">
        <v>0</v>
      </c>
      <c r="I33" s="59">
        <v>0</v>
      </c>
      <c r="J33" s="59">
        <f t="shared" si="0"/>
        <v>0</v>
      </c>
      <c r="K33" s="62"/>
      <c r="L33" s="57"/>
      <c r="M33" s="56"/>
      <c r="N33" s="56"/>
      <c r="O33" s="57"/>
      <c r="P33" s="57"/>
      <c r="Q33" s="57"/>
      <c r="R33" s="60"/>
      <c r="S33" s="60"/>
    </row>
    <row r="34" spans="1:19" s="3" customFormat="1" hidden="1" x14ac:dyDescent="0.25">
      <c r="A34" s="60"/>
      <c r="B34" s="60"/>
      <c r="C34" s="58">
        <v>0</v>
      </c>
      <c r="D34" s="58">
        <v>0</v>
      </c>
      <c r="E34" s="59">
        <v>0</v>
      </c>
      <c r="F34" s="61"/>
      <c r="G34" s="57"/>
      <c r="H34" s="59">
        <v>0</v>
      </c>
      <c r="I34" s="59">
        <v>0</v>
      </c>
      <c r="J34" s="59">
        <f t="shared" si="0"/>
        <v>0</v>
      </c>
      <c r="K34" s="62"/>
      <c r="L34" s="57"/>
      <c r="M34" s="56"/>
      <c r="N34" s="56"/>
      <c r="O34" s="57"/>
      <c r="P34" s="57"/>
      <c r="Q34" s="57"/>
      <c r="R34" s="60"/>
      <c r="S34" s="60"/>
    </row>
    <row r="35" spans="1:19" s="3" customFormat="1" hidden="1" x14ac:dyDescent="0.25">
      <c r="A35" s="60"/>
      <c r="B35" s="60"/>
      <c r="C35" s="58">
        <v>0</v>
      </c>
      <c r="D35" s="58">
        <v>0</v>
      </c>
      <c r="E35" s="59">
        <v>0</v>
      </c>
      <c r="F35" s="61"/>
      <c r="G35" s="57"/>
      <c r="H35" s="59">
        <v>0</v>
      </c>
      <c r="I35" s="59">
        <v>0</v>
      </c>
      <c r="J35" s="59">
        <f t="shared" si="0"/>
        <v>0</v>
      </c>
      <c r="K35" s="62"/>
      <c r="L35" s="57"/>
      <c r="M35" s="56"/>
      <c r="N35" s="56"/>
      <c r="O35" s="57"/>
      <c r="P35" s="57"/>
      <c r="Q35" s="57"/>
      <c r="R35" s="60"/>
      <c r="S35" s="60"/>
    </row>
    <row r="36" spans="1:19" s="3" customFormat="1" hidden="1" x14ac:dyDescent="0.25">
      <c r="A36" s="60"/>
      <c r="B36" s="60"/>
      <c r="C36" s="58">
        <v>0</v>
      </c>
      <c r="D36" s="58">
        <v>0</v>
      </c>
      <c r="E36" s="59">
        <v>0</v>
      </c>
      <c r="F36" s="61"/>
      <c r="G36" s="57"/>
      <c r="H36" s="59">
        <v>0</v>
      </c>
      <c r="I36" s="59">
        <v>0</v>
      </c>
      <c r="J36" s="59">
        <f t="shared" si="0"/>
        <v>0</v>
      </c>
      <c r="K36" s="62"/>
      <c r="L36" s="57"/>
      <c r="M36" s="56"/>
      <c r="N36" s="56"/>
      <c r="O36" s="57"/>
      <c r="P36" s="57"/>
      <c r="Q36" s="57"/>
      <c r="R36" s="60"/>
      <c r="S36" s="60"/>
    </row>
    <row r="37" spans="1:19" s="3" customFormat="1" hidden="1" x14ac:dyDescent="0.25">
      <c r="A37" s="60"/>
      <c r="B37" s="60"/>
      <c r="C37" s="58">
        <v>0</v>
      </c>
      <c r="D37" s="58">
        <v>0</v>
      </c>
      <c r="E37" s="59">
        <v>0</v>
      </c>
      <c r="F37" s="61"/>
      <c r="G37" s="57"/>
      <c r="H37" s="59">
        <v>0</v>
      </c>
      <c r="I37" s="59">
        <v>0</v>
      </c>
      <c r="J37" s="59">
        <f t="shared" si="0"/>
        <v>0</v>
      </c>
      <c r="K37" s="62"/>
      <c r="L37" s="57"/>
      <c r="M37" s="56"/>
      <c r="N37" s="56"/>
      <c r="O37" s="57"/>
      <c r="P37" s="57"/>
      <c r="Q37" s="57"/>
      <c r="R37" s="60"/>
      <c r="S37" s="60"/>
    </row>
    <row r="38" spans="1:19" s="3" customFormat="1" hidden="1" x14ac:dyDescent="0.25">
      <c r="A38" s="60"/>
      <c r="B38" s="60"/>
      <c r="C38" s="58">
        <v>0</v>
      </c>
      <c r="D38" s="58">
        <v>0</v>
      </c>
      <c r="E38" s="59">
        <v>0</v>
      </c>
      <c r="F38" s="61"/>
      <c r="G38" s="57"/>
      <c r="H38" s="59">
        <v>0</v>
      </c>
      <c r="I38" s="59">
        <v>0</v>
      </c>
      <c r="J38" s="59">
        <f t="shared" si="0"/>
        <v>0</v>
      </c>
      <c r="K38" s="62"/>
      <c r="L38" s="57"/>
      <c r="M38" s="56"/>
      <c r="N38" s="56"/>
      <c r="O38" s="57"/>
      <c r="P38" s="57"/>
      <c r="Q38" s="57"/>
      <c r="R38" s="60"/>
      <c r="S38" s="60"/>
    </row>
    <row r="39" spans="1:19" s="3" customFormat="1" hidden="1" x14ac:dyDescent="0.25">
      <c r="A39" s="60"/>
      <c r="B39" s="60"/>
      <c r="C39" s="58">
        <v>0</v>
      </c>
      <c r="D39" s="58">
        <v>0</v>
      </c>
      <c r="E39" s="59">
        <v>0</v>
      </c>
      <c r="F39" s="61"/>
      <c r="G39" s="57"/>
      <c r="H39" s="59">
        <v>0</v>
      </c>
      <c r="I39" s="59">
        <v>0</v>
      </c>
      <c r="J39" s="59">
        <f t="shared" si="0"/>
        <v>0</v>
      </c>
      <c r="K39" s="62"/>
      <c r="L39" s="57"/>
      <c r="M39" s="56"/>
      <c r="N39" s="56"/>
      <c r="O39" s="57"/>
      <c r="P39" s="57"/>
      <c r="Q39" s="57"/>
      <c r="R39" s="60"/>
      <c r="S39" s="60"/>
    </row>
    <row r="40" spans="1:19" s="3" customFormat="1" hidden="1" x14ac:dyDescent="0.25">
      <c r="A40" s="60"/>
      <c r="B40" s="60"/>
      <c r="C40" s="58">
        <v>0</v>
      </c>
      <c r="D40" s="58">
        <v>0</v>
      </c>
      <c r="E40" s="59">
        <v>0</v>
      </c>
      <c r="F40" s="61"/>
      <c r="G40" s="57"/>
      <c r="H40" s="59">
        <v>0</v>
      </c>
      <c r="I40" s="59">
        <v>0</v>
      </c>
      <c r="J40" s="59">
        <f t="shared" si="0"/>
        <v>0</v>
      </c>
      <c r="K40" s="62"/>
      <c r="L40" s="57"/>
      <c r="M40" s="56"/>
      <c r="N40" s="56"/>
      <c r="O40" s="57"/>
      <c r="P40" s="57"/>
      <c r="Q40" s="57"/>
      <c r="R40" s="60"/>
      <c r="S40" s="60"/>
    </row>
    <row r="41" spans="1:19" s="3" customFormat="1" hidden="1" x14ac:dyDescent="0.25">
      <c r="A41" s="60"/>
      <c r="B41" s="60"/>
      <c r="C41" s="58">
        <v>0</v>
      </c>
      <c r="D41" s="58">
        <v>0</v>
      </c>
      <c r="E41" s="59">
        <v>0</v>
      </c>
      <c r="F41" s="61"/>
      <c r="G41" s="57"/>
      <c r="H41" s="59">
        <v>0</v>
      </c>
      <c r="I41" s="59">
        <v>0</v>
      </c>
      <c r="J41" s="59">
        <f t="shared" si="0"/>
        <v>0</v>
      </c>
      <c r="K41" s="62"/>
      <c r="L41" s="57"/>
      <c r="M41" s="56"/>
      <c r="N41" s="56"/>
      <c r="O41" s="57"/>
      <c r="P41" s="57"/>
      <c r="Q41" s="57"/>
      <c r="R41" s="60"/>
      <c r="S41" s="60"/>
    </row>
    <row r="42" spans="1:19" s="3" customFormat="1" hidden="1" x14ac:dyDescent="0.25">
      <c r="A42" s="60"/>
      <c r="B42" s="60"/>
      <c r="C42" s="58">
        <v>0</v>
      </c>
      <c r="D42" s="58">
        <v>0</v>
      </c>
      <c r="E42" s="59">
        <v>0</v>
      </c>
      <c r="F42" s="61"/>
      <c r="G42" s="57"/>
      <c r="H42" s="59">
        <v>0</v>
      </c>
      <c r="I42" s="59">
        <v>0</v>
      </c>
      <c r="J42" s="59">
        <f t="shared" si="0"/>
        <v>0</v>
      </c>
      <c r="K42" s="62"/>
      <c r="L42" s="57"/>
      <c r="M42" s="56"/>
      <c r="N42" s="56"/>
      <c r="O42" s="57"/>
      <c r="P42" s="57"/>
      <c r="Q42" s="57"/>
      <c r="R42" s="60"/>
      <c r="S42" s="60"/>
    </row>
    <row r="43" spans="1:19" s="3" customFormat="1" hidden="1" x14ac:dyDescent="0.25">
      <c r="A43" s="60"/>
      <c r="B43" s="60"/>
      <c r="C43" s="58">
        <v>0</v>
      </c>
      <c r="D43" s="58">
        <v>0</v>
      </c>
      <c r="E43" s="59">
        <v>0</v>
      </c>
      <c r="F43" s="61"/>
      <c r="G43" s="57"/>
      <c r="H43" s="59">
        <v>0</v>
      </c>
      <c r="I43" s="59">
        <v>0</v>
      </c>
      <c r="J43" s="59">
        <f t="shared" si="0"/>
        <v>0</v>
      </c>
      <c r="K43" s="62"/>
      <c r="L43" s="57"/>
      <c r="M43" s="56"/>
      <c r="N43" s="56"/>
      <c r="O43" s="57"/>
      <c r="P43" s="57"/>
      <c r="Q43" s="57"/>
      <c r="R43" s="60"/>
      <c r="S43" s="60"/>
    </row>
    <row r="44" spans="1:19" s="3" customFormat="1" hidden="1" x14ac:dyDescent="0.25">
      <c r="A44" s="60"/>
      <c r="B44" s="60"/>
      <c r="C44" s="58">
        <v>0</v>
      </c>
      <c r="D44" s="58">
        <v>0</v>
      </c>
      <c r="E44" s="59">
        <v>0</v>
      </c>
      <c r="F44" s="61"/>
      <c r="G44" s="57"/>
      <c r="H44" s="59">
        <v>0</v>
      </c>
      <c r="I44" s="59">
        <v>0</v>
      </c>
      <c r="J44" s="59">
        <f t="shared" si="0"/>
        <v>0</v>
      </c>
      <c r="K44" s="62"/>
      <c r="L44" s="57"/>
      <c r="M44" s="56"/>
      <c r="N44" s="56"/>
      <c r="O44" s="57"/>
      <c r="P44" s="57"/>
      <c r="Q44" s="57"/>
      <c r="R44" s="60"/>
      <c r="S44" s="60"/>
    </row>
    <row r="45" spans="1:19" s="3" customFormat="1" hidden="1" x14ac:dyDescent="0.25">
      <c r="A45" s="60"/>
      <c r="B45" s="60"/>
      <c r="C45" s="58">
        <v>0</v>
      </c>
      <c r="D45" s="58">
        <v>0</v>
      </c>
      <c r="E45" s="59">
        <v>0</v>
      </c>
      <c r="F45" s="61"/>
      <c r="G45" s="57"/>
      <c r="H45" s="59">
        <v>0</v>
      </c>
      <c r="I45" s="59">
        <v>0</v>
      </c>
      <c r="J45" s="59">
        <f t="shared" si="0"/>
        <v>0</v>
      </c>
      <c r="K45" s="62"/>
      <c r="L45" s="57"/>
      <c r="M45" s="56"/>
      <c r="N45" s="56"/>
      <c r="O45" s="57"/>
      <c r="P45" s="57"/>
      <c r="Q45" s="57"/>
      <c r="R45" s="60"/>
      <c r="S45" s="60"/>
    </row>
    <row r="46" spans="1:19" s="3" customFormat="1" hidden="1" x14ac:dyDescent="0.25">
      <c r="A46" s="60"/>
      <c r="B46" s="60"/>
      <c r="C46" s="58">
        <v>0</v>
      </c>
      <c r="D46" s="58">
        <v>0</v>
      </c>
      <c r="E46" s="59">
        <v>0</v>
      </c>
      <c r="F46" s="61"/>
      <c r="G46" s="57"/>
      <c r="H46" s="59">
        <v>0</v>
      </c>
      <c r="I46" s="59">
        <v>0</v>
      </c>
      <c r="J46" s="59">
        <f t="shared" si="0"/>
        <v>0</v>
      </c>
      <c r="K46" s="62"/>
      <c r="L46" s="57"/>
      <c r="M46" s="56"/>
      <c r="N46" s="56"/>
      <c r="O46" s="57"/>
      <c r="P46" s="57"/>
      <c r="Q46" s="57"/>
      <c r="R46" s="60"/>
      <c r="S46" s="60"/>
    </row>
    <row r="47" spans="1:19" s="3" customFormat="1" hidden="1" x14ac:dyDescent="0.25">
      <c r="A47" s="60"/>
      <c r="B47" s="60"/>
      <c r="C47" s="58">
        <v>0</v>
      </c>
      <c r="D47" s="58">
        <v>0</v>
      </c>
      <c r="E47" s="59">
        <v>0</v>
      </c>
      <c r="F47" s="61"/>
      <c r="G47" s="57"/>
      <c r="H47" s="59">
        <v>0</v>
      </c>
      <c r="I47" s="59">
        <v>0</v>
      </c>
      <c r="J47" s="59">
        <f t="shared" si="0"/>
        <v>0</v>
      </c>
      <c r="K47" s="62"/>
      <c r="L47" s="57"/>
      <c r="M47" s="56"/>
      <c r="N47" s="56"/>
      <c r="O47" s="57"/>
      <c r="P47" s="57"/>
      <c r="Q47" s="57"/>
      <c r="R47" s="60"/>
      <c r="S47" s="60"/>
    </row>
    <row r="48" spans="1:19" s="3" customFormat="1" hidden="1" x14ac:dyDescent="0.25">
      <c r="A48" s="60"/>
      <c r="B48" s="60"/>
      <c r="C48" s="58">
        <v>0</v>
      </c>
      <c r="D48" s="58">
        <v>0</v>
      </c>
      <c r="E48" s="59">
        <v>0</v>
      </c>
      <c r="F48" s="61"/>
      <c r="G48" s="57"/>
      <c r="H48" s="59">
        <v>0</v>
      </c>
      <c r="I48" s="59">
        <v>0</v>
      </c>
      <c r="J48" s="59">
        <f t="shared" si="0"/>
        <v>0</v>
      </c>
      <c r="K48" s="62"/>
      <c r="L48" s="57"/>
      <c r="M48" s="56"/>
      <c r="N48" s="56"/>
      <c r="O48" s="57"/>
      <c r="P48" s="57"/>
      <c r="Q48" s="57"/>
      <c r="R48" s="60"/>
      <c r="S48" s="60"/>
    </row>
    <row r="49" spans="1:19" s="3" customFormat="1" hidden="1" x14ac:dyDescent="0.25">
      <c r="A49" s="60"/>
      <c r="B49" s="60"/>
      <c r="C49" s="58">
        <v>0</v>
      </c>
      <c r="D49" s="58">
        <v>0</v>
      </c>
      <c r="E49" s="59">
        <v>0</v>
      </c>
      <c r="F49" s="61"/>
      <c r="G49" s="57"/>
      <c r="H49" s="59">
        <v>0</v>
      </c>
      <c r="I49" s="59">
        <v>0</v>
      </c>
      <c r="J49" s="59">
        <f t="shared" si="0"/>
        <v>0</v>
      </c>
      <c r="K49" s="62"/>
      <c r="L49" s="57"/>
      <c r="M49" s="56"/>
      <c r="N49" s="56"/>
      <c r="O49" s="57"/>
      <c r="P49" s="57"/>
      <c r="Q49" s="57"/>
      <c r="R49" s="60"/>
      <c r="S49" s="60"/>
    </row>
    <row r="50" spans="1:19" s="3" customFormat="1" hidden="1" x14ac:dyDescent="0.25">
      <c r="A50" s="60"/>
      <c r="B50" s="60"/>
      <c r="C50" s="58">
        <v>0</v>
      </c>
      <c r="D50" s="58">
        <v>0</v>
      </c>
      <c r="E50" s="59">
        <v>0</v>
      </c>
      <c r="F50" s="61"/>
      <c r="G50" s="57"/>
      <c r="H50" s="59">
        <v>0</v>
      </c>
      <c r="I50" s="59">
        <v>0</v>
      </c>
      <c r="J50" s="59">
        <f t="shared" si="0"/>
        <v>0</v>
      </c>
      <c r="K50" s="62"/>
      <c r="L50" s="57"/>
      <c r="M50" s="56"/>
      <c r="N50" s="56"/>
      <c r="O50" s="57"/>
      <c r="P50" s="57"/>
      <c r="Q50" s="57"/>
      <c r="R50" s="60"/>
      <c r="S50" s="60"/>
    </row>
    <row r="51" spans="1:19" s="3" customFormat="1" hidden="1" x14ac:dyDescent="0.25">
      <c r="A51" s="60"/>
      <c r="B51" s="60"/>
      <c r="C51" s="58">
        <v>0</v>
      </c>
      <c r="D51" s="58">
        <v>0</v>
      </c>
      <c r="E51" s="59">
        <v>0</v>
      </c>
      <c r="F51" s="61"/>
      <c r="G51" s="57"/>
      <c r="H51" s="59">
        <v>0</v>
      </c>
      <c r="I51" s="59">
        <v>0</v>
      </c>
      <c r="J51" s="59">
        <f t="shared" si="0"/>
        <v>0</v>
      </c>
      <c r="K51" s="62"/>
      <c r="L51" s="57"/>
      <c r="M51" s="56"/>
      <c r="N51" s="56"/>
      <c r="O51" s="57"/>
      <c r="P51" s="57"/>
      <c r="Q51" s="57"/>
      <c r="R51" s="60"/>
      <c r="S51" s="60"/>
    </row>
    <row r="52" spans="1:19" s="3" customFormat="1" hidden="1" x14ac:dyDescent="0.25">
      <c r="A52" s="60"/>
      <c r="B52" s="60"/>
      <c r="C52" s="58">
        <v>0</v>
      </c>
      <c r="D52" s="58">
        <v>0</v>
      </c>
      <c r="E52" s="59">
        <v>0</v>
      </c>
      <c r="F52" s="61"/>
      <c r="G52" s="57"/>
      <c r="H52" s="59">
        <v>0</v>
      </c>
      <c r="I52" s="59">
        <v>0</v>
      </c>
      <c r="J52" s="59">
        <f t="shared" si="0"/>
        <v>0</v>
      </c>
      <c r="K52" s="62"/>
      <c r="L52" s="57"/>
      <c r="M52" s="56"/>
      <c r="N52" s="56"/>
      <c r="O52" s="57"/>
      <c r="P52" s="57"/>
      <c r="Q52" s="57"/>
      <c r="R52" s="60"/>
      <c r="S52" s="60"/>
    </row>
    <row r="53" spans="1:19" s="3" customFormat="1" hidden="1" x14ac:dyDescent="0.25">
      <c r="A53" s="60"/>
      <c r="B53" s="60"/>
      <c r="C53" s="58">
        <v>0</v>
      </c>
      <c r="D53" s="58">
        <v>0</v>
      </c>
      <c r="E53" s="59">
        <v>0</v>
      </c>
      <c r="F53" s="61"/>
      <c r="G53" s="57"/>
      <c r="H53" s="59">
        <v>0</v>
      </c>
      <c r="I53" s="59">
        <v>0</v>
      </c>
      <c r="J53" s="59">
        <f t="shared" si="0"/>
        <v>0</v>
      </c>
      <c r="K53" s="62"/>
      <c r="L53" s="57"/>
      <c r="M53" s="56"/>
      <c r="N53" s="56"/>
      <c r="O53" s="57"/>
      <c r="P53" s="57"/>
      <c r="Q53" s="57"/>
      <c r="R53" s="60"/>
      <c r="S53" s="60"/>
    </row>
    <row r="54" spans="1:19" s="3" customFormat="1" hidden="1" x14ac:dyDescent="0.25">
      <c r="A54" s="60"/>
      <c r="B54" s="60"/>
      <c r="C54" s="58">
        <v>0</v>
      </c>
      <c r="D54" s="58">
        <v>0</v>
      </c>
      <c r="E54" s="59">
        <v>0</v>
      </c>
      <c r="F54" s="61"/>
      <c r="G54" s="57"/>
      <c r="H54" s="59">
        <v>0</v>
      </c>
      <c r="I54" s="59">
        <v>0</v>
      </c>
      <c r="J54" s="59">
        <f t="shared" si="0"/>
        <v>0</v>
      </c>
      <c r="K54" s="62"/>
      <c r="L54" s="57"/>
      <c r="M54" s="56"/>
      <c r="N54" s="56"/>
      <c r="O54" s="57"/>
      <c r="P54" s="57"/>
      <c r="Q54" s="57"/>
      <c r="R54" s="60"/>
      <c r="S54" s="60"/>
    </row>
    <row r="55" spans="1:19" s="3" customFormat="1" hidden="1" x14ac:dyDescent="0.25">
      <c r="A55" s="60"/>
      <c r="B55" s="60"/>
      <c r="C55" s="58">
        <v>0</v>
      </c>
      <c r="D55" s="58">
        <v>0</v>
      </c>
      <c r="E55" s="59">
        <v>0</v>
      </c>
      <c r="F55" s="61"/>
      <c r="G55" s="57"/>
      <c r="H55" s="59">
        <v>0</v>
      </c>
      <c r="I55" s="59">
        <v>0</v>
      </c>
      <c r="J55" s="59">
        <f t="shared" si="0"/>
        <v>0</v>
      </c>
      <c r="K55" s="62"/>
      <c r="L55" s="57"/>
      <c r="M55" s="56"/>
      <c r="N55" s="56"/>
      <c r="O55" s="57"/>
      <c r="P55" s="57"/>
      <c r="Q55" s="57"/>
      <c r="R55" s="60"/>
      <c r="S55" s="60"/>
    </row>
    <row r="56" spans="1:19" s="3" customFormat="1" hidden="1" x14ac:dyDescent="0.25">
      <c r="A56" s="60"/>
      <c r="B56" s="60"/>
      <c r="C56" s="58">
        <v>0</v>
      </c>
      <c r="D56" s="58">
        <v>0</v>
      </c>
      <c r="E56" s="59">
        <v>0</v>
      </c>
      <c r="F56" s="61"/>
      <c r="G56" s="57"/>
      <c r="H56" s="59">
        <v>0</v>
      </c>
      <c r="I56" s="59">
        <v>0</v>
      </c>
      <c r="J56" s="59">
        <f t="shared" si="0"/>
        <v>0</v>
      </c>
      <c r="K56" s="62"/>
      <c r="L56" s="57"/>
      <c r="M56" s="56"/>
      <c r="N56" s="56"/>
      <c r="O56" s="57"/>
      <c r="P56" s="57"/>
      <c r="Q56" s="57"/>
      <c r="R56" s="60"/>
      <c r="S56" s="60"/>
    </row>
    <row r="57" spans="1:19" s="3" customFormat="1" hidden="1" x14ac:dyDescent="0.25">
      <c r="A57" s="60"/>
      <c r="B57" s="60"/>
      <c r="C57" s="58">
        <v>0</v>
      </c>
      <c r="D57" s="58">
        <v>0</v>
      </c>
      <c r="E57" s="59">
        <v>0</v>
      </c>
      <c r="F57" s="61"/>
      <c r="G57" s="57"/>
      <c r="H57" s="59">
        <v>0</v>
      </c>
      <c r="I57" s="59">
        <v>0</v>
      </c>
      <c r="J57" s="59">
        <f t="shared" si="0"/>
        <v>0</v>
      </c>
      <c r="K57" s="62"/>
      <c r="L57" s="57"/>
      <c r="M57" s="56"/>
      <c r="N57" s="56"/>
      <c r="O57" s="57"/>
      <c r="P57" s="57"/>
      <c r="Q57" s="57"/>
      <c r="R57" s="60"/>
      <c r="S57" s="60"/>
    </row>
    <row r="58" spans="1:19" s="3" customFormat="1" hidden="1" x14ac:dyDescent="0.25">
      <c r="A58" s="60"/>
      <c r="B58" s="60"/>
      <c r="C58" s="58">
        <v>0</v>
      </c>
      <c r="D58" s="58">
        <v>0</v>
      </c>
      <c r="E58" s="59">
        <v>0</v>
      </c>
      <c r="F58" s="61"/>
      <c r="G58" s="57"/>
      <c r="H58" s="59">
        <v>0</v>
      </c>
      <c r="I58" s="59">
        <v>0</v>
      </c>
      <c r="J58" s="59">
        <f t="shared" si="0"/>
        <v>0</v>
      </c>
      <c r="K58" s="62"/>
      <c r="L58" s="57"/>
      <c r="M58" s="56"/>
      <c r="N58" s="56"/>
      <c r="O58" s="57"/>
      <c r="P58" s="57"/>
      <c r="Q58" s="57"/>
      <c r="R58" s="60"/>
      <c r="S58" s="60"/>
    </row>
    <row r="59" spans="1:19" s="3" customFormat="1" hidden="1" x14ac:dyDescent="0.25">
      <c r="A59" s="60"/>
      <c r="B59" s="60"/>
      <c r="C59" s="58">
        <v>0</v>
      </c>
      <c r="D59" s="58">
        <v>0</v>
      </c>
      <c r="E59" s="59">
        <v>0</v>
      </c>
      <c r="F59" s="61"/>
      <c r="G59" s="57"/>
      <c r="H59" s="59">
        <v>0</v>
      </c>
      <c r="I59" s="59">
        <v>0</v>
      </c>
      <c r="J59" s="59">
        <f t="shared" si="0"/>
        <v>0</v>
      </c>
      <c r="K59" s="62"/>
      <c r="L59" s="57"/>
      <c r="M59" s="56"/>
      <c r="N59" s="56"/>
      <c r="O59" s="57"/>
      <c r="P59" s="57"/>
      <c r="Q59" s="57"/>
      <c r="R59" s="60"/>
      <c r="S59" s="60"/>
    </row>
    <row r="60" spans="1:19" s="3" customFormat="1" hidden="1" x14ac:dyDescent="0.25">
      <c r="A60" s="60"/>
      <c r="B60" s="60"/>
      <c r="C60" s="58">
        <v>0</v>
      </c>
      <c r="D60" s="58">
        <v>0</v>
      </c>
      <c r="E60" s="59">
        <v>0</v>
      </c>
      <c r="F60" s="61"/>
      <c r="G60" s="57"/>
      <c r="H60" s="59">
        <v>0</v>
      </c>
      <c r="I60" s="59">
        <v>0</v>
      </c>
      <c r="J60" s="59">
        <f t="shared" si="0"/>
        <v>0</v>
      </c>
      <c r="K60" s="62"/>
      <c r="L60" s="57"/>
      <c r="M60" s="56"/>
      <c r="N60" s="56"/>
      <c r="O60" s="57"/>
      <c r="P60" s="57"/>
      <c r="Q60" s="57"/>
      <c r="R60" s="60"/>
      <c r="S60" s="60"/>
    </row>
    <row r="61" spans="1:19" s="3" customFormat="1" hidden="1" x14ac:dyDescent="0.25">
      <c r="A61" s="60"/>
      <c r="B61" s="60"/>
      <c r="C61" s="58">
        <v>0</v>
      </c>
      <c r="D61" s="58">
        <v>0</v>
      </c>
      <c r="E61" s="59">
        <v>0</v>
      </c>
      <c r="F61" s="61"/>
      <c r="G61" s="57"/>
      <c r="H61" s="59">
        <v>0</v>
      </c>
      <c r="I61" s="59">
        <v>0</v>
      </c>
      <c r="J61" s="59">
        <f t="shared" si="0"/>
        <v>0</v>
      </c>
      <c r="K61" s="62"/>
      <c r="L61" s="57"/>
      <c r="M61" s="56"/>
      <c r="N61" s="56"/>
      <c r="O61" s="57"/>
      <c r="P61" s="57"/>
      <c r="Q61" s="57"/>
      <c r="R61" s="60"/>
      <c r="S61" s="60"/>
    </row>
    <row r="62" spans="1:19" s="3" customFormat="1" hidden="1" x14ac:dyDescent="0.25">
      <c r="A62" s="60"/>
      <c r="B62" s="60"/>
      <c r="C62" s="58">
        <v>0</v>
      </c>
      <c r="D62" s="58">
        <v>0</v>
      </c>
      <c r="E62" s="59">
        <v>0</v>
      </c>
      <c r="F62" s="61"/>
      <c r="G62" s="57"/>
      <c r="H62" s="59">
        <v>0</v>
      </c>
      <c r="I62" s="59">
        <v>0</v>
      </c>
      <c r="J62" s="59">
        <f t="shared" ref="J62:J110" si="1">H62-I62</f>
        <v>0</v>
      </c>
      <c r="K62" s="62"/>
      <c r="L62" s="57"/>
      <c r="M62" s="56"/>
      <c r="N62" s="56"/>
      <c r="O62" s="57"/>
      <c r="P62" s="57"/>
      <c r="Q62" s="57"/>
      <c r="R62" s="60"/>
      <c r="S62" s="60"/>
    </row>
    <row r="63" spans="1:19" s="3" customFormat="1" hidden="1" x14ac:dyDescent="0.25">
      <c r="A63" s="60"/>
      <c r="B63" s="60"/>
      <c r="C63" s="58">
        <v>0</v>
      </c>
      <c r="D63" s="58">
        <v>0</v>
      </c>
      <c r="E63" s="59">
        <v>0</v>
      </c>
      <c r="F63" s="61"/>
      <c r="G63" s="57"/>
      <c r="H63" s="59">
        <v>0</v>
      </c>
      <c r="I63" s="59">
        <v>0</v>
      </c>
      <c r="J63" s="59">
        <f t="shared" si="1"/>
        <v>0</v>
      </c>
      <c r="K63" s="62"/>
      <c r="L63" s="57"/>
      <c r="M63" s="56"/>
      <c r="N63" s="56"/>
      <c r="O63" s="57"/>
      <c r="P63" s="57"/>
      <c r="Q63" s="57"/>
      <c r="R63" s="60"/>
      <c r="S63" s="60"/>
    </row>
    <row r="64" spans="1:19" s="3" customFormat="1" hidden="1" x14ac:dyDescent="0.25">
      <c r="A64" s="60"/>
      <c r="B64" s="60"/>
      <c r="C64" s="58">
        <v>0</v>
      </c>
      <c r="D64" s="58">
        <v>0</v>
      </c>
      <c r="E64" s="59">
        <v>0</v>
      </c>
      <c r="F64" s="61"/>
      <c r="G64" s="57"/>
      <c r="H64" s="59">
        <v>0</v>
      </c>
      <c r="I64" s="59">
        <v>0</v>
      </c>
      <c r="J64" s="59">
        <f t="shared" si="1"/>
        <v>0</v>
      </c>
      <c r="K64" s="62"/>
      <c r="L64" s="57"/>
      <c r="M64" s="56"/>
      <c r="N64" s="56"/>
      <c r="O64" s="57"/>
      <c r="P64" s="57"/>
      <c r="Q64" s="57"/>
      <c r="R64" s="60"/>
      <c r="S64" s="60"/>
    </row>
    <row r="65" spans="1:19" s="3" customFormat="1" hidden="1" x14ac:dyDescent="0.25">
      <c r="A65" s="60"/>
      <c r="B65" s="60"/>
      <c r="C65" s="58">
        <v>0</v>
      </c>
      <c r="D65" s="58">
        <v>0</v>
      </c>
      <c r="E65" s="59">
        <v>0</v>
      </c>
      <c r="F65" s="61"/>
      <c r="G65" s="57"/>
      <c r="H65" s="59">
        <v>0</v>
      </c>
      <c r="I65" s="59">
        <v>0</v>
      </c>
      <c r="J65" s="59">
        <f t="shared" si="1"/>
        <v>0</v>
      </c>
      <c r="K65" s="62"/>
      <c r="L65" s="57"/>
      <c r="M65" s="56"/>
      <c r="N65" s="56"/>
      <c r="O65" s="57"/>
      <c r="P65" s="57"/>
      <c r="Q65" s="57"/>
      <c r="R65" s="60"/>
      <c r="S65" s="60"/>
    </row>
    <row r="66" spans="1:19" s="3" customFormat="1" hidden="1" x14ac:dyDescent="0.25">
      <c r="A66" s="60"/>
      <c r="B66" s="60"/>
      <c r="C66" s="58">
        <v>0</v>
      </c>
      <c r="D66" s="58">
        <v>0</v>
      </c>
      <c r="E66" s="59">
        <v>0</v>
      </c>
      <c r="F66" s="61"/>
      <c r="G66" s="57"/>
      <c r="H66" s="59">
        <v>0</v>
      </c>
      <c r="I66" s="59">
        <v>0</v>
      </c>
      <c r="J66" s="59">
        <f t="shared" si="1"/>
        <v>0</v>
      </c>
      <c r="K66" s="62"/>
      <c r="L66" s="57"/>
      <c r="M66" s="56"/>
      <c r="N66" s="56"/>
      <c r="O66" s="57"/>
      <c r="P66" s="57"/>
      <c r="Q66" s="57"/>
      <c r="R66" s="60"/>
      <c r="S66" s="60"/>
    </row>
    <row r="67" spans="1:19" s="3" customFormat="1" hidden="1" x14ac:dyDescent="0.25">
      <c r="A67" s="60"/>
      <c r="B67" s="60"/>
      <c r="C67" s="58">
        <v>0</v>
      </c>
      <c r="D67" s="58">
        <v>0</v>
      </c>
      <c r="E67" s="59">
        <v>0</v>
      </c>
      <c r="F67" s="61"/>
      <c r="G67" s="57"/>
      <c r="H67" s="59">
        <v>0</v>
      </c>
      <c r="I67" s="59">
        <v>0</v>
      </c>
      <c r="J67" s="59">
        <f t="shared" si="1"/>
        <v>0</v>
      </c>
      <c r="K67" s="62"/>
      <c r="L67" s="57"/>
      <c r="M67" s="56"/>
      <c r="N67" s="56"/>
      <c r="O67" s="57"/>
      <c r="P67" s="57"/>
      <c r="Q67" s="57"/>
      <c r="R67" s="60"/>
      <c r="S67" s="60"/>
    </row>
    <row r="68" spans="1:19" s="3" customFormat="1" hidden="1" x14ac:dyDescent="0.25">
      <c r="A68" s="60"/>
      <c r="B68" s="60"/>
      <c r="C68" s="58">
        <v>0</v>
      </c>
      <c r="D68" s="58">
        <v>0</v>
      </c>
      <c r="E68" s="59">
        <v>0</v>
      </c>
      <c r="F68" s="61"/>
      <c r="G68" s="57"/>
      <c r="H68" s="59">
        <v>0</v>
      </c>
      <c r="I68" s="59">
        <v>0</v>
      </c>
      <c r="J68" s="59">
        <f t="shared" si="1"/>
        <v>0</v>
      </c>
      <c r="K68" s="62"/>
      <c r="L68" s="57"/>
      <c r="M68" s="56"/>
      <c r="N68" s="56"/>
      <c r="O68" s="57"/>
      <c r="P68" s="57"/>
      <c r="Q68" s="57"/>
      <c r="R68" s="60"/>
      <c r="S68" s="60"/>
    </row>
    <row r="69" spans="1:19" s="3" customFormat="1" hidden="1" x14ac:dyDescent="0.25">
      <c r="A69" s="60"/>
      <c r="B69" s="60"/>
      <c r="C69" s="58">
        <v>0</v>
      </c>
      <c r="D69" s="58">
        <v>0</v>
      </c>
      <c r="E69" s="59">
        <v>0</v>
      </c>
      <c r="F69" s="61"/>
      <c r="G69" s="57"/>
      <c r="H69" s="59">
        <v>0</v>
      </c>
      <c r="I69" s="59">
        <v>0</v>
      </c>
      <c r="J69" s="59">
        <f t="shared" si="1"/>
        <v>0</v>
      </c>
      <c r="K69" s="62"/>
      <c r="L69" s="57"/>
      <c r="M69" s="56"/>
      <c r="N69" s="56"/>
      <c r="O69" s="57"/>
      <c r="P69" s="57"/>
      <c r="Q69" s="57"/>
      <c r="R69" s="60"/>
      <c r="S69" s="60"/>
    </row>
    <row r="70" spans="1:19" s="3" customFormat="1" hidden="1" x14ac:dyDescent="0.25">
      <c r="A70" s="60"/>
      <c r="B70" s="60"/>
      <c r="C70" s="58">
        <v>0</v>
      </c>
      <c r="D70" s="58">
        <v>0</v>
      </c>
      <c r="E70" s="59">
        <v>0</v>
      </c>
      <c r="F70" s="61"/>
      <c r="G70" s="57"/>
      <c r="H70" s="59">
        <v>0</v>
      </c>
      <c r="I70" s="59">
        <v>0</v>
      </c>
      <c r="J70" s="59">
        <f t="shared" si="1"/>
        <v>0</v>
      </c>
      <c r="K70" s="62"/>
      <c r="L70" s="57"/>
      <c r="M70" s="56"/>
      <c r="N70" s="56"/>
      <c r="O70" s="57"/>
      <c r="P70" s="57"/>
      <c r="Q70" s="57"/>
      <c r="R70" s="60"/>
      <c r="S70" s="60"/>
    </row>
    <row r="71" spans="1:19" s="3" customFormat="1" hidden="1" x14ac:dyDescent="0.25">
      <c r="A71" s="60"/>
      <c r="B71" s="60"/>
      <c r="C71" s="58">
        <v>0</v>
      </c>
      <c r="D71" s="58">
        <v>0</v>
      </c>
      <c r="E71" s="59">
        <v>0</v>
      </c>
      <c r="F71" s="61"/>
      <c r="G71" s="57"/>
      <c r="H71" s="59">
        <v>0</v>
      </c>
      <c r="I71" s="59">
        <v>0</v>
      </c>
      <c r="J71" s="59">
        <f t="shared" si="1"/>
        <v>0</v>
      </c>
      <c r="K71" s="62"/>
      <c r="L71" s="57"/>
      <c r="M71" s="56"/>
      <c r="N71" s="56"/>
      <c r="O71" s="57"/>
      <c r="P71" s="57"/>
      <c r="Q71" s="57"/>
      <c r="R71" s="60"/>
      <c r="S71" s="60"/>
    </row>
    <row r="72" spans="1:19" s="3" customFormat="1" hidden="1" x14ac:dyDescent="0.25">
      <c r="A72" s="60"/>
      <c r="B72" s="60"/>
      <c r="C72" s="58">
        <v>0</v>
      </c>
      <c r="D72" s="58">
        <v>0</v>
      </c>
      <c r="E72" s="59">
        <v>0</v>
      </c>
      <c r="F72" s="61"/>
      <c r="G72" s="57"/>
      <c r="H72" s="59">
        <v>0</v>
      </c>
      <c r="I72" s="59">
        <v>0</v>
      </c>
      <c r="J72" s="59">
        <f t="shared" si="1"/>
        <v>0</v>
      </c>
      <c r="K72" s="62"/>
      <c r="L72" s="57"/>
      <c r="M72" s="56"/>
      <c r="N72" s="56"/>
      <c r="O72" s="57"/>
      <c r="P72" s="57"/>
      <c r="Q72" s="57"/>
      <c r="R72" s="60"/>
      <c r="S72" s="60"/>
    </row>
    <row r="73" spans="1:19" s="3" customFormat="1" hidden="1" x14ac:dyDescent="0.25">
      <c r="A73" s="60"/>
      <c r="B73" s="60"/>
      <c r="C73" s="58">
        <v>0</v>
      </c>
      <c r="D73" s="58">
        <v>0</v>
      </c>
      <c r="E73" s="59">
        <v>0</v>
      </c>
      <c r="F73" s="61"/>
      <c r="G73" s="57"/>
      <c r="H73" s="59">
        <v>0</v>
      </c>
      <c r="I73" s="59">
        <v>0</v>
      </c>
      <c r="J73" s="59">
        <f t="shared" si="1"/>
        <v>0</v>
      </c>
      <c r="K73" s="62"/>
      <c r="L73" s="57"/>
      <c r="M73" s="56"/>
      <c r="N73" s="56"/>
      <c r="O73" s="57"/>
      <c r="P73" s="57"/>
      <c r="Q73" s="57"/>
      <c r="R73" s="60"/>
      <c r="S73" s="60"/>
    </row>
    <row r="74" spans="1:19" s="3" customFormat="1" hidden="1" x14ac:dyDescent="0.25">
      <c r="A74" s="60"/>
      <c r="B74" s="60"/>
      <c r="C74" s="58">
        <v>0</v>
      </c>
      <c r="D74" s="58">
        <v>0</v>
      </c>
      <c r="E74" s="59">
        <v>0</v>
      </c>
      <c r="F74" s="61"/>
      <c r="G74" s="57"/>
      <c r="H74" s="59">
        <v>0</v>
      </c>
      <c r="I74" s="59">
        <v>0</v>
      </c>
      <c r="J74" s="59">
        <f t="shared" si="1"/>
        <v>0</v>
      </c>
      <c r="K74" s="62"/>
      <c r="L74" s="57"/>
      <c r="M74" s="56"/>
      <c r="N74" s="56"/>
      <c r="O74" s="57"/>
      <c r="P74" s="57"/>
      <c r="Q74" s="57"/>
      <c r="R74" s="60"/>
      <c r="S74" s="60"/>
    </row>
    <row r="75" spans="1:19" s="3" customFormat="1" hidden="1" x14ac:dyDescent="0.25">
      <c r="A75" s="60"/>
      <c r="B75" s="60"/>
      <c r="C75" s="58">
        <v>0</v>
      </c>
      <c r="D75" s="58">
        <v>0</v>
      </c>
      <c r="E75" s="59">
        <v>0</v>
      </c>
      <c r="F75" s="61"/>
      <c r="G75" s="57"/>
      <c r="H75" s="59">
        <v>0</v>
      </c>
      <c r="I75" s="59">
        <v>0</v>
      </c>
      <c r="J75" s="59">
        <f t="shared" si="1"/>
        <v>0</v>
      </c>
      <c r="K75" s="62"/>
      <c r="L75" s="57"/>
      <c r="M75" s="56"/>
      <c r="N75" s="56"/>
      <c r="O75" s="57"/>
      <c r="P75" s="57"/>
      <c r="Q75" s="57"/>
      <c r="R75" s="60"/>
      <c r="S75" s="60"/>
    </row>
    <row r="76" spans="1:19" s="3" customFormat="1" hidden="1" x14ac:dyDescent="0.25">
      <c r="A76" s="60"/>
      <c r="B76" s="60"/>
      <c r="C76" s="58">
        <v>0</v>
      </c>
      <c r="D76" s="58">
        <v>0</v>
      </c>
      <c r="E76" s="59">
        <v>0</v>
      </c>
      <c r="F76" s="61"/>
      <c r="G76" s="57"/>
      <c r="H76" s="59">
        <v>0</v>
      </c>
      <c r="I76" s="59">
        <v>0</v>
      </c>
      <c r="J76" s="59">
        <f t="shared" si="1"/>
        <v>0</v>
      </c>
      <c r="K76" s="62"/>
      <c r="L76" s="57"/>
      <c r="M76" s="56"/>
      <c r="N76" s="56"/>
      <c r="O76" s="57"/>
      <c r="P76" s="57"/>
      <c r="Q76" s="57"/>
      <c r="R76" s="60"/>
      <c r="S76" s="60"/>
    </row>
    <row r="77" spans="1:19" s="3" customFormat="1" hidden="1" x14ac:dyDescent="0.25">
      <c r="A77" s="60"/>
      <c r="B77" s="60"/>
      <c r="C77" s="58">
        <v>0</v>
      </c>
      <c r="D77" s="58">
        <v>0</v>
      </c>
      <c r="E77" s="59">
        <v>0</v>
      </c>
      <c r="F77" s="61"/>
      <c r="G77" s="57"/>
      <c r="H77" s="59">
        <v>0</v>
      </c>
      <c r="I77" s="59">
        <v>0</v>
      </c>
      <c r="J77" s="59">
        <f t="shared" si="1"/>
        <v>0</v>
      </c>
      <c r="K77" s="62"/>
      <c r="L77" s="57"/>
      <c r="M77" s="56"/>
      <c r="N77" s="56"/>
      <c r="O77" s="57"/>
      <c r="P77" s="57"/>
      <c r="Q77" s="57"/>
      <c r="R77" s="60"/>
      <c r="S77" s="60"/>
    </row>
    <row r="78" spans="1:19" s="3" customFormat="1" hidden="1" x14ac:dyDescent="0.25">
      <c r="A78" s="60"/>
      <c r="B78" s="60"/>
      <c r="C78" s="58">
        <v>0</v>
      </c>
      <c r="D78" s="58">
        <v>0</v>
      </c>
      <c r="E78" s="59">
        <v>0</v>
      </c>
      <c r="F78" s="61"/>
      <c r="G78" s="57"/>
      <c r="H78" s="59">
        <v>0</v>
      </c>
      <c r="I78" s="59">
        <v>0</v>
      </c>
      <c r="J78" s="59">
        <f t="shared" si="1"/>
        <v>0</v>
      </c>
      <c r="K78" s="62"/>
      <c r="L78" s="57"/>
      <c r="M78" s="56"/>
      <c r="N78" s="56"/>
      <c r="O78" s="57"/>
      <c r="P78" s="57"/>
      <c r="Q78" s="57"/>
      <c r="R78" s="60"/>
      <c r="S78" s="60"/>
    </row>
    <row r="79" spans="1:19" s="3" customFormat="1" hidden="1" x14ac:dyDescent="0.25">
      <c r="A79" s="60"/>
      <c r="B79" s="60"/>
      <c r="C79" s="58">
        <v>0</v>
      </c>
      <c r="D79" s="58">
        <v>0</v>
      </c>
      <c r="E79" s="59">
        <v>0</v>
      </c>
      <c r="F79" s="61"/>
      <c r="G79" s="57"/>
      <c r="H79" s="59">
        <v>0</v>
      </c>
      <c r="I79" s="59">
        <v>0</v>
      </c>
      <c r="J79" s="59">
        <f t="shared" si="1"/>
        <v>0</v>
      </c>
      <c r="K79" s="62"/>
      <c r="L79" s="57"/>
      <c r="M79" s="56"/>
      <c r="N79" s="56"/>
      <c r="O79" s="57"/>
      <c r="P79" s="57"/>
      <c r="Q79" s="57"/>
      <c r="R79" s="60"/>
      <c r="S79" s="60"/>
    </row>
    <row r="80" spans="1:19" s="3" customFormat="1" hidden="1" x14ac:dyDescent="0.25">
      <c r="A80" s="60"/>
      <c r="B80" s="60"/>
      <c r="C80" s="58">
        <v>0</v>
      </c>
      <c r="D80" s="58">
        <v>0</v>
      </c>
      <c r="E80" s="59">
        <v>0</v>
      </c>
      <c r="F80" s="61"/>
      <c r="G80" s="57"/>
      <c r="H80" s="59">
        <v>0</v>
      </c>
      <c r="I80" s="59">
        <v>0</v>
      </c>
      <c r="J80" s="59">
        <f t="shared" si="1"/>
        <v>0</v>
      </c>
      <c r="K80" s="62"/>
      <c r="L80" s="57"/>
      <c r="M80" s="56"/>
      <c r="N80" s="56"/>
      <c r="O80" s="57"/>
      <c r="P80" s="57"/>
      <c r="Q80" s="57"/>
      <c r="R80" s="60"/>
      <c r="S80" s="60"/>
    </row>
    <row r="81" spans="1:19" s="3" customFormat="1" hidden="1" x14ac:dyDescent="0.25">
      <c r="A81" s="60"/>
      <c r="B81" s="60"/>
      <c r="C81" s="58">
        <v>0</v>
      </c>
      <c r="D81" s="58">
        <v>0</v>
      </c>
      <c r="E81" s="59">
        <v>0</v>
      </c>
      <c r="F81" s="61"/>
      <c r="G81" s="57"/>
      <c r="H81" s="59">
        <v>0</v>
      </c>
      <c r="I81" s="59">
        <v>0</v>
      </c>
      <c r="J81" s="59">
        <f t="shared" si="1"/>
        <v>0</v>
      </c>
      <c r="K81" s="62"/>
      <c r="L81" s="57"/>
      <c r="M81" s="56"/>
      <c r="N81" s="56"/>
      <c r="O81" s="57"/>
      <c r="P81" s="57"/>
      <c r="Q81" s="57"/>
      <c r="R81" s="60"/>
      <c r="S81" s="60"/>
    </row>
    <row r="82" spans="1:19" s="3" customFormat="1" hidden="1" x14ac:dyDescent="0.25">
      <c r="A82" s="60"/>
      <c r="B82" s="60"/>
      <c r="C82" s="58">
        <v>0</v>
      </c>
      <c r="D82" s="58">
        <v>0</v>
      </c>
      <c r="E82" s="59">
        <v>0</v>
      </c>
      <c r="F82" s="61"/>
      <c r="G82" s="57"/>
      <c r="H82" s="59">
        <v>0</v>
      </c>
      <c r="I82" s="59">
        <v>0</v>
      </c>
      <c r="J82" s="59">
        <f t="shared" si="1"/>
        <v>0</v>
      </c>
      <c r="K82" s="62"/>
      <c r="L82" s="57"/>
      <c r="M82" s="56"/>
      <c r="N82" s="56"/>
      <c r="O82" s="57"/>
      <c r="P82" s="57"/>
      <c r="Q82" s="57"/>
      <c r="R82" s="60"/>
      <c r="S82" s="60"/>
    </row>
    <row r="83" spans="1:19" s="3" customFormat="1" hidden="1" x14ac:dyDescent="0.25">
      <c r="A83" s="60"/>
      <c r="B83" s="60"/>
      <c r="C83" s="58">
        <v>0</v>
      </c>
      <c r="D83" s="58">
        <v>0</v>
      </c>
      <c r="E83" s="59">
        <v>0</v>
      </c>
      <c r="F83" s="61"/>
      <c r="G83" s="57"/>
      <c r="H83" s="59">
        <v>0</v>
      </c>
      <c r="I83" s="59">
        <v>0</v>
      </c>
      <c r="J83" s="59">
        <f t="shared" si="1"/>
        <v>0</v>
      </c>
      <c r="K83" s="62"/>
      <c r="L83" s="57"/>
      <c r="M83" s="56"/>
      <c r="N83" s="56"/>
      <c r="O83" s="57"/>
      <c r="P83" s="57"/>
      <c r="Q83" s="57"/>
      <c r="R83" s="60"/>
      <c r="S83" s="60"/>
    </row>
    <row r="84" spans="1:19" s="3" customFormat="1" hidden="1" x14ac:dyDescent="0.25">
      <c r="A84" s="60"/>
      <c r="B84" s="60"/>
      <c r="C84" s="58">
        <v>0</v>
      </c>
      <c r="D84" s="58">
        <v>0</v>
      </c>
      <c r="E84" s="59">
        <v>0</v>
      </c>
      <c r="F84" s="61"/>
      <c r="G84" s="57"/>
      <c r="H84" s="59">
        <v>0</v>
      </c>
      <c r="I84" s="59">
        <v>0</v>
      </c>
      <c r="J84" s="59">
        <f t="shared" si="1"/>
        <v>0</v>
      </c>
      <c r="K84" s="62"/>
      <c r="L84" s="57"/>
      <c r="M84" s="56"/>
      <c r="N84" s="56"/>
      <c r="O84" s="57"/>
      <c r="P84" s="57"/>
      <c r="Q84" s="57"/>
      <c r="R84" s="60"/>
      <c r="S84" s="60"/>
    </row>
    <row r="85" spans="1:19" s="3" customFormat="1" hidden="1" x14ac:dyDescent="0.25">
      <c r="A85" s="60"/>
      <c r="B85" s="60"/>
      <c r="C85" s="58">
        <v>0</v>
      </c>
      <c r="D85" s="58">
        <v>0</v>
      </c>
      <c r="E85" s="59">
        <v>0</v>
      </c>
      <c r="F85" s="61"/>
      <c r="G85" s="57"/>
      <c r="H85" s="59">
        <v>0</v>
      </c>
      <c r="I85" s="59">
        <v>0</v>
      </c>
      <c r="J85" s="59">
        <f t="shared" si="1"/>
        <v>0</v>
      </c>
      <c r="K85" s="62"/>
      <c r="L85" s="57"/>
      <c r="M85" s="56"/>
      <c r="N85" s="56"/>
      <c r="O85" s="57"/>
      <c r="P85" s="57"/>
      <c r="Q85" s="57"/>
      <c r="R85" s="60"/>
      <c r="S85" s="60"/>
    </row>
    <row r="86" spans="1:19" s="3" customFormat="1" hidden="1" x14ac:dyDescent="0.25">
      <c r="A86" s="60"/>
      <c r="B86" s="60"/>
      <c r="C86" s="58">
        <v>0</v>
      </c>
      <c r="D86" s="58">
        <v>0</v>
      </c>
      <c r="E86" s="59">
        <v>0</v>
      </c>
      <c r="F86" s="61"/>
      <c r="G86" s="57"/>
      <c r="H86" s="59">
        <v>0</v>
      </c>
      <c r="I86" s="59">
        <v>0</v>
      </c>
      <c r="J86" s="59">
        <f t="shared" si="1"/>
        <v>0</v>
      </c>
      <c r="K86" s="62"/>
      <c r="L86" s="57"/>
      <c r="M86" s="56"/>
      <c r="N86" s="56"/>
      <c r="O86" s="57"/>
      <c r="P86" s="57"/>
      <c r="Q86" s="57"/>
      <c r="R86" s="60"/>
      <c r="S86" s="60"/>
    </row>
    <row r="87" spans="1:19" s="3" customFormat="1" hidden="1" x14ac:dyDescent="0.25">
      <c r="A87" s="60"/>
      <c r="B87" s="60"/>
      <c r="C87" s="58">
        <v>0</v>
      </c>
      <c r="D87" s="58">
        <v>0</v>
      </c>
      <c r="E87" s="59">
        <v>0</v>
      </c>
      <c r="F87" s="61"/>
      <c r="G87" s="57"/>
      <c r="H87" s="59">
        <v>0</v>
      </c>
      <c r="I87" s="59">
        <v>0</v>
      </c>
      <c r="J87" s="59">
        <f t="shared" si="1"/>
        <v>0</v>
      </c>
      <c r="K87" s="62"/>
      <c r="L87" s="57"/>
      <c r="M87" s="56"/>
      <c r="N87" s="56"/>
      <c r="O87" s="57"/>
      <c r="P87" s="57"/>
      <c r="Q87" s="57"/>
      <c r="R87" s="60"/>
      <c r="S87" s="60"/>
    </row>
    <row r="88" spans="1:19" s="3" customFormat="1" hidden="1" x14ac:dyDescent="0.25">
      <c r="A88" s="60"/>
      <c r="B88" s="60"/>
      <c r="C88" s="58">
        <v>0</v>
      </c>
      <c r="D88" s="58">
        <v>0</v>
      </c>
      <c r="E88" s="59">
        <v>0</v>
      </c>
      <c r="F88" s="61"/>
      <c r="G88" s="57"/>
      <c r="H88" s="59">
        <v>0</v>
      </c>
      <c r="I88" s="59">
        <v>0</v>
      </c>
      <c r="J88" s="59">
        <f t="shared" si="1"/>
        <v>0</v>
      </c>
      <c r="K88" s="62"/>
      <c r="L88" s="57"/>
      <c r="M88" s="56"/>
      <c r="N88" s="56"/>
      <c r="O88" s="57"/>
      <c r="P88" s="57"/>
      <c r="Q88" s="57"/>
      <c r="R88" s="60"/>
      <c r="S88" s="60"/>
    </row>
    <row r="89" spans="1:19" s="3" customFormat="1" hidden="1" x14ac:dyDescent="0.25">
      <c r="A89" s="60"/>
      <c r="B89" s="60"/>
      <c r="C89" s="58">
        <v>0</v>
      </c>
      <c r="D89" s="58">
        <v>0</v>
      </c>
      <c r="E89" s="59">
        <v>0</v>
      </c>
      <c r="F89" s="61"/>
      <c r="G89" s="57"/>
      <c r="H89" s="59">
        <v>0</v>
      </c>
      <c r="I89" s="59">
        <v>0</v>
      </c>
      <c r="J89" s="59">
        <f t="shared" si="1"/>
        <v>0</v>
      </c>
      <c r="K89" s="62"/>
      <c r="L89" s="57"/>
      <c r="M89" s="56"/>
      <c r="N89" s="56"/>
      <c r="O89" s="57"/>
      <c r="P89" s="57"/>
      <c r="Q89" s="57"/>
      <c r="R89" s="60"/>
      <c r="S89" s="60"/>
    </row>
    <row r="90" spans="1:19" s="3" customFormat="1" hidden="1" x14ac:dyDescent="0.25">
      <c r="A90" s="60"/>
      <c r="B90" s="60"/>
      <c r="C90" s="58">
        <v>0</v>
      </c>
      <c r="D90" s="58">
        <v>0</v>
      </c>
      <c r="E90" s="59">
        <v>0</v>
      </c>
      <c r="F90" s="61"/>
      <c r="G90" s="57"/>
      <c r="H90" s="59">
        <v>0</v>
      </c>
      <c r="I90" s="59">
        <v>0</v>
      </c>
      <c r="J90" s="59">
        <f t="shared" si="1"/>
        <v>0</v>
      </c>
      <c r="K90" s="62"/>
      <c r="L90" s="57"/>
      <c r="M90" s="56"/>
      <c r="N90" s="56"/>
      <c r="O90" s="57"/>
      <c r="P90" s="57"/>
      <c r="Q90" s="57"/>
      <c r="R90" s="60"/>
      <c r="S90" s="60"/>
    </row>
    <row r="91" spans="1:19" s="3" customFormat="1" hidden="1" x14ac:dyDescent="0.25">
      <c r="A91" s="60"/>
      <c r="B91" s="60"/>
      <c r="C91" s="58">
        <v>0</v>
      </c>
      <c r="D91" s="58">
        <v>0</v>
      </c>
      <c r="E91" s="59">
        <v>0</v>
      </c>
      <c r="F91" s="61"/>
      <c r="G91" s="57"/>
      <c r="H91" s="59">
        <v>0</v>
      </c>
      <c r="I91" s="59">
        <v>0</v>
      </c>
      <c r="J91" s="59">
        <f t="shared" si="1"/>
        <v>0</v>
      </c>
      <c r="K91" s="62"/>
      <c r="L91" s="57"/>
      <c r="M91" s="56"/>
      <c r="N91" s="56"/>
      <c r="O91" s="57"/>
      <c r="P91" s="57"/>
      <c r="Q91" s="57"/>
      <c r="R91" s="60"/>
      <c r="S91" s="60"/>
    </row>
    <row r="92" spans="1:19" s="3" customFormat="1" hidden="1" x14ac:dyDescent="0.25">
      <c r="A92" s="60"/>
      <c r="B92" s="60"/>
      <c r="C92" s="58">
        <v>0</v>
      </c>
      <c r="D92" s="58">
        <v>0</v>
      </c>
      <c r="E92" s="59">
        <v>0</v>
      </c>
      <c r="F92" s="61"/>
      <c r="G92" s="57"/>
      <c r="H92" s="59">
        <v>0</v>
      </c>
      <c r="I92" s="59">
        <v>0</v>
      </c>
      <c r="J92" s="59">
        <f t="shared" si="1"/>
        <v>0</v>
      </c>
      <c r="K92" s="62"/>
      <c r="L92" s="57"/>
      <c r="M92" s="56"/>
      <c r="N92" s="56"/>
      <c r="O92" s="57"/>
      <c r="P92" s="57"/>
      <c r="Q92" s="57"/>
      <c r="R92" s="60"/>
      <c r="S92" s="60"/>
    </row>
    <row r="93" spans="1:19" s="3" customFormat="1" hidden="1" x14ac:dyDescent="0.25">
      <c r="A93" s="60"/>
      <c r="B93" s="60"/>
      <c r="C93" s="58">
        <v>0</v>
      </c>
      <c r="D93" s="58">
        <v>0</v>
      </c>
      <c r="E93" s="59">
        <v>0</v>
      </c>
      <c r="F93" s="61"/>
      <c r="G93" s="57"/>
      <c r="H93" s="59">
        <v>0</v>
      </c>
      <c r="I93" s="59">
        <v>0</v>
      </c>
      <c r="J93" s="59">
        <f t="shared" si="1"/>
        <v>0</v>
      </c>
      <c r="K93" s="62"/>
      <c r="L93" s="57"/>
      <c r="M93" s="56"/>
      <c r="N93" s="56"/>
      <c r="O93" s="57"/>
      <c r="P93" s="57"/>
      <c r="Q93" s="57"/>
      <c r="R93" s="60"/>
      <c r="S93" s="60"/>
    </row>
    <row r="94" spans="1:19" s="3" customFormat="1" hidden="1" x14ac:dyDescent="0.25">
      <c r="A94" s="60"/>
      <c r="B94" s="60"/>
      <c r="C94" s="58">
        <v>0</v>
      </c>
      <c r="D94" s="58">
        <v>0</v>
      </c>
      <c r="E94" s="59">
        <v>0</v>
      </c>
      <c r="F94" s="61"/>
      <c r="G94" s="57"/>
      <c r="H94" s="59">
        <v>0</v>
      </c>
      <c r="I94" s="59">
        <v>0</v>
      </c>
      <c r="J94" s="59">
        <f t="shared" si="1"/>
        <v>0</v>
      </c>
      <c r="K94" s="62"/>
      <c r="L94" s="57"/>
      <c r="M94" s="56"/>
      <c r="N94" s="56"/>
      <c r="O94" s="57"/>
      <c r="P94" s="57"/>
      <c r="Q94" s="57"/>
      <c r="R94" s="60"/>
      <c r="S94" s="60"/>
    </row>
    <row r="95" spans="1:19" s="3" customFormat="1" hidden="1" x14ac:dyDescent="0.25">
      <c r="A95" s="60"/>
      <c r="B95" s="60"/>
      <c r="C95" s="58">
        <v>0</v>
      </c>
      <c r="D95" s="58">
        <v>0</v>
      </c>
      <c r="E95" s="59">
        <v>0</v>
      </c>
      <c r="F95" s="61"/>
      <c r="G95" s="57"/>
      <c r="H95" s="59">
        <v>0</v>
      </c>
      <c r="I95" s="59">
        <v>0</v>
      </c>
      <c r="J95" s="59">
        <f t="shared" si="1"/>
        <v>0</v>
      </c>
      <c r="K95" s="62"/>
      <c r="L95" s="57"/>
      <c r="M95" s="56"/>
      <c r="N95" s="56"/>
      <c r="O95" s="57"/>
      <c r="P95" s="57"/>
      <c r="Q95" s="57"/>
      <c r="R95" s="60"/>
      <c r="S95" s="60"/>
    </row>
    <row r="96" spans="1:19" s="3" customFormat="1" hidden="1" x14ac:dyDescent="0.25">
      <c r="A96" s="60"/>
      <c r="B96" s="60"/>
      <c r="C96" s="58">
        <v>0</v>
      </c>
      <c r="D96" s="58">
        <v>0</v>
      </c>
      <c r="E96" s="59">
        <v>0</v>
      </c>
      <c r="F96" s="61"/>
      <c r="G96" s="57"/>
      <c r="H96" s="59">
        <v>0</v>
      </c>
      <c r="I96" s="59">
        <v>0</v>
      </c>
      <c r="J96" s="59">
        <f t="shared" si="1"/>
        <v>0</v>
      </c>
      <c r="K96" s="62"/>
      <c r="L96" s="57"/>
      <c r="M96" s="56"/>
      <c r="N96" s="56"/>
      <c r="O96" s="57"/>
      <c r="P96" s="57"/>
      <c r="Q96" s="57"/>
      <c r="R96" s="60"/>
      <c r="S96" s="60"/>
    </row>
    <row r="97" spans="1:19" s="3" customFormat="1" hidden="1" x14ac:dyDescent="0.25">
      <c r="A97" s="60"/>
      <c r="B97" s="60"/>
      <c r="C97" s="58">
        <v>0</v>
      </c>
      <c r="D97" s="58">
        <v>0</v>
      </c>
      <c r="E97" s="59">
        <v>0</v>
      </c>
      <c r="F97" s="61"/>
      <c r="G97" s="57"/>
      <c r="H97" s="59">
        <v>0</v>
      </c>
      <c r="I97" s="59">
        <v>0</v>
      </c>
      <c r="J97" s="59">
        <f t="shared" si="1"/>
        <v>0</v>
      </c>
      <c r="K97" s="62"/>
      <c r="L97" s="57"/>
      <c r="M97" s="56"/>
      <c r="N97" s="56"/>
      <c r="O97" s="57"/>
      <c r="P97" s="57"/>
      <c r="Q97" s="57"/>
      <c r="R97" s="60"/>
      <c r="S97" s="60"/>
    </row>
    <row r="98" spans="1:19" s="3" customFormat="1" hidden="1" x14ac:dyDescent="0.25">
      <c r="A98" s="60"/>
      <c r="B98" s="60"/>
      <c r="C98" s="58">
        <v>0</v>
      </c>
      <c r="D98" s="58">
        <v>0</v>
      </c>
      <c r="E98" s="59">
        <v>0</v>
      </c>
      <c r="F98" s="61"/>
      <c r="G98" s="57"/>
      <c r="H98" s="59">
        <v>0</v>
      </c>
      <c r="I98" s="59">
        <v>0</v>
      </c>
      <c r="J98" s="59">
        <f t="shared" si="1"/>
        <v>0</v>
      </c>
      <c r="K98" s="62"/>
      <c r="L98" s="57"/>
      <c r="M98" s="56"/>
      <c r="N98" s="56"/>
      <c r="O98" s="57"/>
      <c r="P98" s="57"/>
      <c r="Q98" s="57"/>
      <c r="R98" s="60"/>
      <c r="S98" s="60"/>
    </row>
    <row r="99" spans="1:19" s="3" customFormat="1" hidden="1" x14ac:dyDescent="0.25">
      <c r="A99" s="60"/>
      <c r="B99" s="60"/>
      <c r="C99" s="58">
        <v>0</v>
      </c>
      <c r="D99" s="58">
        <v>0</v>
      </c>
      <c r="E99" s="59">
        <v>0</v>
      </c>
      <c r="F99" s="61"/>
      <c r="G99" s="57"/>
      <c r="H99" s="59">
        <v>0</v>
      </c>
      <c r="I99" s="59">
        <v>0</v>
      </c>
      <c r="J99" s="59">
        <f t="shared" si="1"/>
        <v>0</v>
      </c>
      <c r="K99" s="62"/>
      <c r="L99" s="57"/>
      <c r="M99" s="56"/>
      <c r="N99" s="56"/>
      <c r="O99" s="57"/>
      <c r="P99" s="57"/>
      <c r="Q99" s="57"/>
      <c r="R99" s="60"/>
      <c r="S99" s="60"/>
    </row>
    <row r="100" spans="1:19" s="3" customFormat="1" hidden="1" x14ac:dyDescent="0.25">
      <c r="A100" s="60"/>
      <c r="B100" s="60"/>
      <c r="C100" s="58">
        <v>0</v>
      </c>
      <c r="D100" s="58">
        <v>0</v>
      </c>
      <c r="E100" s="59">
        <v>0</v>
      </c>
      <c r="F100" s="61"/>
      <c r="G100" s="57"/>
      <c r="H100" s="59">
        <v>0</v>
      </c>
      <c r="I100" s="59">
        <v>0</v>
      </c>
      <c r="J100" s="59">
        <f t="shared" si="1"/>
        <v>0</v>
      </c>
      <c r="K100" s="62"/>
      <c r="L100" s="57"/>
      <c r="M100" s="56"/>
      <c r="N100" s="56"/>
      <c r="O100" s="57"/>
      <c r="P100" s="57"/>
      <c r="Q100" s="57"/>
      <c r="R100" s="60"/>
      <c r="S100" s="60"/>
    </row>
    <row r="101" spans="1:19" s="3" customFormat="1" hidden="1" x14ac:dyDescent="0.25">
      <c r="A101" s="60"/>
      <c r="B101" s="60"/>
      <c r="C101" s="58">
        <v>0</v>
      </c>
      <c r="D101" s="58">
        <v>0</v>
      </c>
      <c r="E101" s="59">
        <v>0</v>
      </c>
      <c r="F101" s="61"/>
      <c r="G101" s="57"/>
      <c r="H101" s="59">
        <v>0</v>
      </c>
      <c r="I101" s="59">
        <v>0</v>
      </c>
      <c r="J101" s="59">
        <f t="shared" si="1"/>
        <v>0</v>
      </c>
      <c r="K101" s="62"/>
      <c r="L101" s="57"/>
      <c r="M101" s="56"/>
      <c r="N101" s="56"/>
      <c r="O101" s="57"/>
      <c r="P101" s="57"/>
      <c r="Q101" s="57"/>
      <c r="R101" s="60"/>
      <c r="S101" s="60"/>
    </row>
    <row r="102" spans="1:19" s="3" customFormat="1" hidden="1" x14ac:dyDescent="0.25">
      <c r="A102" s="60"/>
      <c r="B102" s="60"/>
      <c r="C102" s="58">
        <v>0</v>
      </c>
      <c r="D102" s="58">
        <v>0</v>
      </c>
      <c r="E102" s="59">
        <v>0</v>
      </c>
      <c r="F102" s="61"/>
      <c r="G102" s="57"/>
      <c r="H102" s="59">
        <v>0</v>
      </c>
      <c r="I102" s="59">
        <v>0</v>
      </c>
      <c r="J102" s="59">
        <f t="shared" si="1"/>
        <v>0</v>
      </c>
      <c r="K102" s="62"/>
      <c r="L102" s="57"/>
      <c r="M102" s="56"/>
      <c r="N102" s="56"/>
      <c r="O102" s="57"/>
      <c r="P102" s="57"/>
      <c r="Q102" s="57"/>
      <c r="R102" s="60"/>
      <c r="S102" s="60"/>
    </row>
    <row r="103" spans="1:19" s="3" customFormat="1" hidden="1" x14ac:dyDescent="0.25">
      <c r="A103" s="60"/>
      <c r="B103" s="60"/>
      <c r="C103" s="58">
        <v>0</v>
      </c>
      <c r="D103" s="58">
        <v>0</v>
      </c>
      <c r="E103" s="59">
        <v>0</v>
      </c>
      <c r="F103" s="61"/>
      <c r="G103" s="57"/>
      <c r="H103" s="59">
        <v>0</v>
      </c>
      <c r="I103" s="59">
        <v>0</v>
      </c>
      <c r="J103" s="59">
        <f t="shared" si="1"/>
        <v>0</v>
      </c>
      <c r="K103" s="62"/>
      <c r="L103" s="57"/>
      <c r="M103" s="56"/>
      <c r="N103" s="56"/>
      <c r="O103" s="57"/>
      <c r="P103" s="57"/>
      <c r="Q103" s="57"/>
      <c r="R103" s="60"/>
      <c r="S103" s="60"/>
    </row>
    <row r="104" spans="1:19" s="3" customFormat="1" hidden="1" x14ac:dyDescent="0.25">
      <c r="A104" s="60"/>
      <c r="B104" s="60"/>
      <c r="C104" s="58">
        <v>0</v>
      </c>
      <c r="D104" s="58">
        <v>0</v>
      </c>
      <c r="E104" s="59">
        <v>0</v>
      </c>
      <c r="F104" s="61"/>
      <c r="G104" s="57"/>
      <c r="H104" s="59">
        <v>0</v>
      </c>
      <c r="I104" s="59">
        <v>0</v>
      </c>
      <c r="J104" s="59">
        <f t="shared" si="1"/>
        <v>0</v>
      </c>
      <c r="K104" s="62"/>
      <c r="L104" s="57"/>
      <c r="M104" s="56"/>
      <c r="N104" s="56"/>
      <c r="O104" s="57"/>
      <c r="P104" s="57"/>
      <c r="Q104" s="57"/>
      <c r="R104" s="60"/>
      <c r="S104" s="60"/>
    </row>
    <row r="105" spans="1:19" s="3" customFormat="1" hidden="1" x14ac:dyDescent="0.25">
      <c r="A105" s="60"/>
      <c r="B105" s="60"/>
      <c r="C105" s="58">
        <v>0</v>
      </c>
      <c r="D105" s="58">
        <v>0</v>
      </c>
      <c r="E105" s="59">
        <v>0</v>
      </c>
      <c r="F105" s="61"/>
      <c r="G105" s="57"/>
      <c r="H105" s="59">
        <v>0</v>
      </c>
      <c r="I105" s="59">
        <v>0</v>
      </c>
      <c r="J105" s="59">
        <f t="shared" si="1"/>
        <v>0</v>
      </c>
      <c r="K105" s="62"/>
      <c r="L105" s="57"/>
      <c r="M105" s="56"/>
      <c r="N105" s="56"/>
      <c r="O105" s="57"/>
      <c r="P105" s="57"/>
      <c r="Q105" s="57"/>
      <c r="R105" s="60"/>
      <c r="S105" s="60"/>
    </row>
    <row r="106" spans="1:19" s="3" customFormat="1" hidden="1" x14ac:dyDescent="0.25">
      <c r="A106" s="60"/>
      <c r="B106" s="60"/>
      <c r="C106" s="58">
        <v>0</v>
      </c>
      <c r="D106" s="58">
        <v>0</v>
      </c>
      <c r="E106" s="59">
        <v>0</v>
      </c>
      <c r="F106" s="61"/>
      <c r="G106" s="57"/>
      <c r="H106" s="59">
        <v>0</v>
      </c>
      <c r="I106" s="59">
        <v>0</v>
      </c>
      <c r="J106" s="59">
        <f t="shared" si="1"/>
        <v>0</v>
      </c>
      <c r="K106" s="62"/>
      <c r="L106" s="57"/>
      <c r="M106" s="56"/>
      <c r="N106" s="56"/>
      <c r="O106" s="57"/>
      <c r="P106" s="57"/>
      <c r="Q106" s="57"/>
      <c r="R106" s="60"/>
      <c r="S106" s="60"/>
    </row>
    <row r="107" spans="1:19" s="3" customFormat="1" hidden="1" x14ac:dyDescent="0.25">
      <c r="A107" s="60"/>
      <c r="B107" s="60"/>
      <c r="C107" s="58">
        <v>0</v>
      </c>
      <c r="D107" s="58">
        <v>0</v>
      </c>
      <c r="E107" s="59">
        <v>0</v>
      </c>
      <c r="F107" s="61"/>
      <c r="G107" s="57"/>
      <c r="H107" s="59">
        <v>0</v>
      </c>
      <c r="I107" s="59">
        <v>0</v>
      </c>
      <c r="J107" s="59">
        <f t="shared" si="1"/>
        <v>0</v>
      </c>
      <c r="K107" s="62"/>
      <c r="L107" s="57"/>
      <c r="M107" s="56"/>
      <c r="N107" s="56"/>
      <c r="O107" s="57"/>
      <c r="P107" s="57"/>
      <c r="Q107" s="57"/>
      <c r="R107" s="60"/>
      <c r="S107" s="60"/>
    </row>
    <row r="108" spans="1:19" s="3" customFormat="1" hidden="1" x14ac:dyDescent="0.25">
      <c r="A108" s="60"/>
      <c r="B108" s="60"/>
      <c r="C108" s="58">
        <v>0</v>
      </c>
      <c r="D108" s="58">
        <v>0</v>
      </c>
      <c r="E108" s="59">
        <v>0</v>
      </c>
      <c r="F108" s="61"/>
      <c r="G108" s="57"/>
      <c r="H108" s="59">
        <v>0</v>
      </c>
      <c r="I108" s="59">
        <v>0</v>
      </c>
      <c r="J108" s="59">
        <f t="shared" si="1"/>
        <v>0</v>
      </c>
      <c r="K108" s="62"/>
      <c r="L108" s="57"/>
      <c r="M108" s="56"/>
      <c r="N108" s="56"/>
      <c r="O108" s="57"/>
      <c r="P108" s="57"/>
      <c r="Q108" s="57"/>
      <c r="R108" s="60"/>
      <c r="S108" s="60"/>
    </row>
    <row r="109" spans="1:19" s="3" customFormat="1" hidden="1" x14ac:dyDescent="0.25">
      <c r="A109" s="60"/>
      <c r="B109" s="60"/>
      <c r="C109" s="58">
        <v>0</v>
      </c>
      <c r="D109" s="58">
        <v>0</v>
      </c>
      <c r="E109" s="59">
        <v>0</v>
      </c>
      <c r="F109" s="61"/>
      <c r="G109" s="57"/>
      <c r="H109" s="59">
        <v>0</v>
      </c>
      <c r="I109" s="59">
        <v>0</v>
      </c>
      <c r="J109" s="59">
        <f t="shared" si="1"/>
        <v>0</v>
      </c>
      <c r="K109" s="62"/>
      <c r="L109" s="57"/>
      <c r="M109" s="56"/>
      <c r="N109" s="56"/>
      <c r="O109" s="57"/>
      <c r="P109" s="57"/>
      <c r="Q109" s="57"/>
      <c r="R109" s="60"/>
      <c r="S109" s="60"/>
    </row>
    <row r="110" spans="1:19" s="3" customFormat="1" hidden="1" x14ac:dyDescent="0.25">
      <c r="A110" s="60"/>
      <c r="B110" s="60"/>
      <c r="C110" s="58">
        <v>0</v>
      </c>
      <c r="D110" s="58">
        <v>0</v>
      </c>
      <c r="E110" s="59">
        <v>0</v>
      </c>
      <c r="F110" s="61"/>
      <c r="G110" s="57"/>
      <c r="H110" s="59">
        <v>0</v>
      </c>
      <c r="I110" s="59">
        <v>0</v>
      </c>
      <c r="J110" s="59">
        <f t="shared" si="1"/>
        <v>0</v>
      </c>
      <c r="K110" s="62"/>
      <c r="L110" s="57"/>
      <c r="M110" s="56"/>
      <c r="N110" s="56"/>
      <c r="O110" s="57"/>
      <c r="P110" s="57"/>
      <c r="Q110" s="57"/>
      <c r="R110" s="60"/>
      <c r="S110" s="60"/>
    </row>
    <row r="111" spans="1:19" s="14" customFormat="1" hidden="1" x14ac:dyDescent="0.25">
      <c r="A111" s="13" t="s">
        <v>81</v>
      </c>
      <c r="C111" s="18"/>
      <c r="D111" s="13" t="s">
        <v>81</v>
      </c>
      <c r="E111" s="18"/>
      <c r="F111" s="19"/>
      <c r="H111" s="18"/>
      <c r="I111" s="18"/>
      <c r="J111" s="18"/>
      <c r="K111" s="20"/>
    </row>
  </sheetData>
  <sheetProtection algorithmName="SHA-512" hashValue="93MbOb/hlayZnTavpoDWOrUX6fTmhPaI22ssXOtiBY9S67LO4lo8qULOy6ZnKxExmu5jW3EsIxELIm+wXV1UYg==" saltValue="WlulXRuEFhkmCcr/fdJB5Q==" spinCount="100000" sheet="1" objects="1" scenarios="1" formatColumns="0" formatRows="0" insertRows="0"/>
  <conditionalFormatting sqref="M10:Q61">
    <cfRule type="expression" dxfId="2" priority="5">
      <formula>$L10="No"</formula>
    </cfRule>
  </conditionalFormatting>
  <conditionalFormatting sqref="M62:Q110">
    <cfRule type="expression" dxfId="1" priority="2">
      <formula>$L62="No"</formula>
    </cfRule>
  </conditionalFormatting>
  <conditionalFormatting sqref="A10">
    <cfRule type="containsText" dxfId="0" priority="1" operator="containsText" text="No Reportable Debt">
      <formula>NOT(ISERROR(SEARCH("No Reportable Debt",A10)))</formula>
    </cfRule>
  </conditionalFormatting>
  <hyperlinks>
    <hyperlink ref="A9" location="'6 - Instructions and Glossary'!A12:E12" display="Outstanding debt obligation*" xr:uid="{00000000-0004-0000-0200-000000000000}"/>
    <hyperlink ref="B9" location="'6 - Instructions and Glossary'!A13:E13" display="If debt is conduit or component debt, enter related entity name:" xr:uid="{00000000-0004-0000-0200-000001000000}"/>
    <hyperlink ref="C9" location="'6 - Instructions and Glossary'!A14:E14" display="Principal issued*" xr:uid="{00000000-0004-0000-0200-000002000000}"/>
    <hyperlink ref="D9" location="'6 - Instructions and Glossary'!A15:E15" display="Principal outstanding*" xr:uid="{00000000-0004-0000-0200-000003000000}"/>
    <hyperlink ref="E9" location="'6 - Instructions and Glossary'!A16:E16" display="Combined principal and interest required to pay each outstanding debt obligation on time and in full*" xr:uid="{00000000-0004-0000-0200-000004000000}"/>
    <hyperlink ref="F9" location="'6 - Instructions and Glossary'!A17:E17" display="Final maturity date* (MM/DD/YYYY)" xr:uid="{00000000-0004-0000-0200-000005000000}"/>
    <hyperlink ref="G9" location="'6 - Instructions and Glossary'!A18:E18" display="Is the debt secured in any way by ad valorem taxes?*" xr:uid="{00000000-0004-0000-0200-000006000000}"/>
    <hyperlink ref="H9" location="'6 - Instructions and Glossary'!A19:E19" display="Total proceeds received*" xr:uid="{00000000-0004-0000-0200-000007000000}"/>
    <hyperlink ref="I9" location="'6 - Instructions and Glossary'!A20:E20" display="Proceeds spent*" xr:uid="{00000000-0004-0000-0200-000008000000}"/>
    <hyperlink ref="J9" location="'6 - Instructions and Glossary'!A21:E21" display="Proceeds unspent*" xr:uid="{00000000-0004-0000-0200-000009000000}"/>
    <hyperlink ref="K9" location="'6 - Instructions and Glossary'!A22:E22" display="Official stated purpose for which the debt obligation was authorized*" xr:uid="{00000000-0004-0000-0200-00000A000000}"/>
    <hyperlink ref="L9:Q9" location="'6 - Instructions and Glossary'!A23:E23" display="Is the debt obligation rated by any nationally recognized credit rating organization?*" xr:uid="{00000000-0004-0000-0200-00000B000000}"/>
  </hyperlinks>
  <pageMargins left="0.7" right="0.7" top="0.75" bottom="0.75" header="0.3" footer="0.3"/>
  <pageSetup paperSize="5" scale="53"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0000000}">
          <x14:formula1>
            <xm:f>Hide!$A$1:$A$3</xm:f>
          </x14:formula1>
          <xm:sqref>L10:L110 G10:G110</xm:sqref>
        </x14:dataValidation>
        <x14:dataValidation type="list" allowBlank="1" showInputMessage="1" showErrorMessage="1" xr:uid="{00000000-0002-0000-0200-000001000000}">
          <x14:formula1>
            <xm:f>Hide!$D$2:$D$22</xm:f>
          </x14:formula1>
          <xm:sqref>M10:M110</xm:sqref>
        </x14:dataValidation>
        <x14:dataValidation type="list" allowBlank="1" showInputMessage="1" showErrorMessage="1" xr:uid="{00000000-0002-0000-0200-000002000000}">
          <x14:formula1>
            <xm:f>Hide!$E$2:$E$23</xm:f>
          </x14:formula1>
          <xm:sqref>N10:N110</xm:sqref>
        </x14:dataValidation>
        <x14:dataValidation type="list" allowBlank="1" showInputMessage="1" showErrorMessage="1" xr:uid="{00000000-0002-0000-0200-000003000000}">
          <x14:formula1>
            <xm:f>Hide!$F$2:$F$23</xm:f>
          </x14:formula1>
          <xm:sqref>O10:O110</xm:sqref>
        </x14:dataValidation>
        <x14:dataValidation type="list" allowBlank="1" showInputMessage="1" showErrorMessage="1" xr:uid="{00000000-0002-0000-0200-000004000000}">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pageSetUpPr fitToPage="1"/>
  </sheetPr>
  <dimension ref="A1:S25"/>
  <sheetViews>
    <sheetView zoomScale="85" zoomScaleNormal="85" workbookViewId="0">
      <selection activeCell="A5" sqref="A5"/>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16" t="s">
        <v>86</v>
      </c>
      <c r="B1" s="14"/>
      <c r="K1" s="1"/>
    </row>
    <row r="2" spans="1:11" x14ac:dyDescent="0.25">
      <c r="A2" s="8" t="s">
        <v>26</v>
      </c>
      <c r="B2" s="9"/>
      <c r="C2" s="1"/>
      <c r="D2" s="1"/>
      <c r="E2" s="1"/>
      <c r="F2" s="1"/>
      <c r="H2" s="1"/>
      <c r="I2" s="1"/>
      <c r="J2" s="1"/>
      <c r="K2" s="1"/>
    </row>
    <row r="3" spans="1:11" x14ac:dyDescent="0.25">
      <c r="A3" s="10" t="s">
        <v>1</v>
      </c>
      <c r="B3" s="50" t="str">
        <f>IF('1 - Contact Information'!B4="","",'1 - Contact Information'!B4)</f>
        <v>City of Cedar Hill</v>
      </c>
      <c r="C3" s="1"/>
      <c r="D3" s="1"/>
      <c r="E3" s="1"/>
      <c r="F3" s="1"/>
      <c r="H3" s="1"/>
      <c r="I3" s="1"/>
      <c r="J3" s="1"/>
      <c r="K3" s="1"/>
    </row>
    <row r="4" spans="1:11" x14ac:dyDescent="0.25">
      <c r="A4" s="10" t="s">
        <v>2</v>
      </c>
      <c r="B4" s="50">
        <f>IF(OR('1 - Contact Information'!B7="",'1 - Contact Information'!B7="(select)"),"",'1 - Contact Information'!B7)</f>
        <v>2021</v>
      </c>
      <c r="C4" s="1"/>
      <c r="D4" s="1"/>
      <c r="E4" s="1"/>
      <c r="F4" s="1"/>
      <c r="H4" s="1"/>
      <c r="I4" s="1"/>
      <c r="J4" s="1"/>
      <c r="K4" s="1"/>
    </row>
    <row r="5" spans="1:11" x14ac:dyDescent="0.25">
      <c r="A5" s="27"/>
      <c r="B5" s="39"/>
      <c r="C5" s="1"/>
      <c r="D5" s="1"/>
      <c r="E5" s="1"/>
      <c r="F5" s="1"/>
      <c r="H5" s="1"/>
      <c r="I5" s="1"/>
      <c r="J5" s="1"/>
      <c r="K5" s="1"/>
    </row>
    <row r="6" spans="1:11" x14ac:dyDescent="0.25">
      <c r="A6" s="27" t="s">
        <v>112</v>
      </c>
      <c r="B6" s="39"/>
      <c r="C6" s="1"/>
      <c r="D6" s="1"/>
      <c r="E6" s="1"/>
      <c r="F6" s="1"/>
      <c r="H6" s="1"/>
      <c r="I6" s="1"/>
      <c r="J6" s="1"/>
      <c r="K6" s="1"/>
    </row>
    <row r="7" spans="1:11" x14ac:dyDescent="0.25">
      <c r="A7" s="27" t="s">
        <v>125</v>
      </c>
      <c r="B7" s="39"/>
      <c r="C7" s="1"/>
      <c r="D7" s="1"/>
      <c r="E7" s="1"/>
      <c r="F7" s="1"/>
      <c r="H7" s="1"/>
      <c r="I7" s="1"/>
      <c r="J7" s="1"/>
      <c r="K7" s="1"/>
    </row>
    <row r="8" spans="1:11" x14ac:dyDescent="0.25">
      <c r="A8" s="14" t="s">
        <v>128</v>
      </c>
      <c r="B8" s="14"/>
    </row>
    <row r="9" spans="1:11" x14ac:dyDescent="0.25">
      <c r="A9" s="23" t="s">
        <v>85</v>
      </c>
      <c r="B9" s="24"/>
    </row>
    <row r="10" spans="1:11" x14ac:dyDescent="0.25">
      <c r="A10" s="37" t="s">
        <v>71</v>
      </c>
      <c r="B10" s="63">
        <f>+SUM('2 - Individual Debt Obligations'!C10:C25)</f>
        <v>120985000</v>
      </c>
    </row>
    <row r="11" spans="1:11" x14ac:dyDescent="0.25">
      <c r="A11" s="38" t="s">
        <v>72</v>
      </c>
      <c r="B11" s="64">
        <f>+SUM('2 - Individual Debt Obligations'!D10:D25)</f>
        <v>93835000</v>
      </c>
    </row>
    <row r="12" spans="1:11" ht="31.5" x14ac:dyDescent="0.25">
      <c r="A12" s="38" t="s">
        <v>73</v>
      </c>
      <c r="B12" s="64">
        <f>+SUM('2 - Individual Debt Obligations'!E10:E25)</f>
        <v>117389098.00999999</v>
      </c>
    </row>
    <row r="13" spans="1:11" x14ac:dyDescent="0.25">
      <c r="A13" s="14"/>
      <c r="B13" s="14"/>
    </row>
    <row r="14" spans="1:11" ht="31.5" x14ac:dyDescent="0.25">
      <c r="A14" s="21" t="s">
        <v>84</v>
      </c>
      <c r="B14" s="22"/>
    </row>
    <row r="15" spans="1:11" x14ac:dyDescent="0.25">
      <c r="A15" s="37" t="s">
        <v>74</v>
      </c>
      <c r="B15" s="63">
        <f>+B10</f>
        <v>120985000</v>
      </c>
    </row>
    <row r="16" spans="1:11" ht="31.5" x14ac:dyDescent="0.25">
      <c r="A16" s="38" t="s">
        <v>75</v>
      </c>
      <c r="B16" s="64">
        <f>+B11</f>
        <v>93835000</v>
      </c>
    </row>
    <row r="17" spans="1:2" ht="31.5" x14ac:dyDescent="0.25">
      <c r="A17" s="38" t="s">
        <v>76</v>
      </c>
      <c r="B17" s="64">
        <f>+B12</f>
        <v>117389098.00999999</v>
      </c>
    </row>
    <row r="18" spans="1:2" x14ac:dyDescent="0.25">
      <c r="A18" s="14"/>
      <c r="B18" s="14"/>
    </row>
    <row r="19" spans="1:2" ht="31.5" x14ac:dyDescent="0.25">
      <c r="A19" s="21" t="s">
        <v>83</v>
      </c>
      <c r="B19" s="24"/>
    </row>
    <row r="20" spans="1:2" x14ac:dyDescent="0.25">
      <c r="A20" s="37" t="s">
        <v>122</v>
      </c>
      <c r="B20" s="65">
        <v>53409</v>
      </c>
    </row>
    <row r="21" spans="1:2" x14ac:dyDescent="0.25">
      <c r="A21" s="37" t="s">
        <v>123</v>
      </c>
      <c r="B21" s="66" t="s">
        <v>164</v>
      </c>
    </row>
    <row r="22" spans="1:2" ht="31.5" customHeight="1" x14ac:dyDescent="0.25">
      <c r="A22" s="37" t="s">
        <v>77</v>
      </c>
      <c r="B22" s="63">
        <f>+B15/B20</f>
        <v>2265.2549195828419</v>
      </c>
    </row>
    <row r="23" spans="1:2" ht="31.5" x14ac:dyDescent="0.25">
      <c r="A23" s="38" t="s">
        <v>78</v>
      </c>
      <c r="B23" s="64">
        <f>+B16/B20</f>
        <v>1756.9136287891554</v>
      </c>
    </row>
    <row r="24" spans="1:2" ht="47.25" customHeight="1" x14ac:dyDescent="0.25">
      <c r="A24" s="38" t="s">
        <v>79</v>
      </c>
      <c r="B24" s="64">
        <f>+B17/B20</f>
        <v>2197.9272783613246</v>
      </c>
    </row>
    <row r="25" spans="1:2" x14ac:dyDescent="0.25">
      <c r="A25" s="13" t="s">
        <v>81</v>
      </c>
      <c r="B25" s="14"/>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xr:uid="{00000000-0004-0000-0300-000000000000}"/>
    <hyperlink ref="A11" location="'6 - Instructions and Glossary'!A28:E28" display="Total principal of all outstanding debt obligations:" xr:uid="{00000000-0004-0000-0300-000001000000}"/>
    <hyperlink ref="A12" location="'6 - Instructions and Glossary'!A29:E29" display="Combined principal and interest required to pay all outstanding debt obligations on time and in full:" xr:uid="{00000000-0004-0000-0300-000002000000}"/>
    <hyperlink ref="A15" location="'6 - Instructions and Glossary'!A30:E30" display="Total authorized debt obligations secured by ad valorem taxation:" xr:uid="{00000000-0004-0000-0300-000003000000}"/>
    <hyperlink ref="A16" location="'6 - Instructions and Glossary'!A31:E31" display="Total principal of all outstanding debt obligations secured by ad valorem taxation:" xr:uid="{00000000-0004-0000-0300-000004000000}"/>
    <hyperlink ref="A17" location="'6 - Instructions and Glossary'!A32:E32" display="Combined principal and interest required to pay all outstanding debt obligations secured by ad valorem taxation on time and in full:" xr:uid="{00000000-0004-0000-0300-000005000000}"/>
    <hyperlink ref="A20" location="'6 - Instructions and Glossary'!A33:E33" display="Population of the Political Subdivision:" xr:uid="{00000000-0004-0000-0300-000006000000}"/>
    <hyperlink ref="A21" location="'6 - Instructions and Glossary'!A34:E34" display="Source and year of Population Data:" xr:uid="{00000000-0004-0000-0300-000007000000}"/>
    <hyperlink ref="A22" location="'6 - Instructions and Glossary'!A35:E35" display="Total authorized debt obligations secured by ad valorem taxation expressed as a per capita amount:" xr:uid="{00000000-0004-0000-0300-000008000000}"/>
    <hyperlink ref="A23" location="'6 - Instructions and Glossary'!A36:E36" display="Total principal of outstanding debt obligations secured by ad valorem taxation as a per capita amount:" xr:uid="{00000000-0004-0000-0300-000009000000}"/>
    <hyperlink ref="A24" location="'6 - Instructions and Glossary'!A37:E37" display="Combined principal and interest required to pay all outstanding debt obligations secured by ad valorem taxation on time and in full as a per capita amount:" xr:uid="{00000000-0004-0000-0300-00000A000000}"/>
  </hyperlinks>
  <pageMargins left="0.7" right="0.7" top="0.75" bottom="0.75" header="0.3" footer="0.3"/>
  <pageSetup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1"/>
  <sheetViews>
    <sheetView workbookViewId="0">
      <selection activeCell="K12" sqref="K12"/>
    </sheetView>
  </sheetViews>
  <sheetFormatPr defaultColWidth="9.140625" defaultRowHeight="15.75" x14ac:dyDescent="0.25"/>
  <cols>
    <col min="1" max="16384" width="9.140625" style="1"/>
  </cols>
  <sheetData>
    <row r="1" spans="1:8" x14ac:dyDescent="0.25">
      <c r="A1" s="1" t="s">
        <v>11</v>
      </c>
      <c r="B1" s="1" t="s">
        <v>11</v>
      </c>
      <c r="C1" s="1" t="s">
        <v>11</v>
      </c>
      <c r="D1" s="1" t="s">
        <v>27</v>
      </c>
      <c r="E1" s="1" t="s">
        <v>28</v>
      </c>
      <c r="F1" s="1" t="s">
        <v>29</v>
      </c>
      <c r="G1" s="4" t="s">
        <v>69</v>
      </c>
      <c r="H1" s="1" t="s">
        <v>80</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68</v>
      </c>
      <c r="E3" s="1" t="s">
        <v>68</v>
      </c>
      <c r="F3" s="1" t="s">
        <v>68</v>
      </c>
      <c r="G3" s="1" t="s">
        <v>68</v>
      </c>
    </row>
    <row r="4" spans="1:8" x14ac:dyDescent="0.25">
      <c r="B4" s="1" t="s">
        <v>17</v>
      </c>
      <c r="C4" s="1">
        <f t="shared" ref="C4:C6" si="0">C3+1</f>
        <v>2018</v>
      </c>
      <c r="D4" s="1" t="s">
        <v>30</v>
      </c>
      <c r="E4" s="1" t="s">
        <v>31</v>
      </c>
      <c r="F4" s="1" t="s">
        <v>31</v>
      </c>
      <c r="G4" s="1" t="s">
        <v>31</v>
      </c>
    </row>
    <row r="5" spans="1:8" x14ac:dyDescent="0.25">
      <c r="B5" s="1" t="s">
        <v>18</v>
      </c>
      <c r="C5" s="1">
        <f t="shared" si="0"/>
        <v>2019</v>
      </c>
      <c r="D5" s="1" t="s">
        <v>32</v>
      </c>
      <c r="E5" s="1" t="s">
        <v>33</v>
      </c>
      <c r="F5" s="1" t="s">
        <v>33</v>
      </c>
      <c r="G5" s="1" t="s">
        <v>35</v>
      </c>
    </row>
    <row r="6" spans="1:8" x14ac:dyDescent="0.25">
      <c r="B6" s="1" t="s">
        <v>19</v>
      </c>
      <c r="C6" s="1">
        <f t="shared" si="0"/>
        <v>2020</v>
      </c>
      <c r="D6" s="1" t="s">
        <v>34</v>
      </c>
      <c r="E6" s="1" t="s">
        <v>35</v>
      </c>
      <c r="F6" s="1" t="s">
        <v>35</v>
      </c>
      <c r="G6" s="1" t="s">
        <v>41</v>
      </c>
    </row>
    <row r="7" spans="1:8" x14ac:dyDescent="0.25">
      <c r="B7" s="1" t="s">
        <v>20</v>
      </c>
      <c r="C7" s="1">
        <v>2021</v>
      </c>
      <c r="D7" s="1" t="s">
        <v>36</v>
      </c>
      <c r="E7" s="1" t="s">
        <v>37</v>
      </c>
      <c r="F7" s="1" t="s">
        <v>37</v>
      </c>
      <c r="G7" s="1" t="s">
        <v>47</v>
      </c>
    </row>
    <row r="8" spans="1:8" x14ac:dyDescent="0.25">
      <c r="C8" s="1">
        <v>2022</v>
      </c>
      <c r="D8" s="1" t="s">
        <v>38</v>
      </c>
      <c r="E8" s="1" t="s">
        <v>39</v>
      </c>
      <c r="F8" s="1" t="s">
        <v>39</v>
      </c>
      <c r="G8" s="1" t="s">
        <v>53</v>
      </c>
    </row>
    <row r="9" spans="1:8" x14ac:dyDescent="0.25">
      <c r="D9" s="1" t="s">
        <v>40</v>
      </c>
      <c r="E9" s="1" t="s">
        <v>41</v>
      </c>
      <c r="F9" s="1" t="s">
        <v>41</v>
      </c>
      <c r="G9" s="1" t="s">
        <v>59</v>
      </c>
    </row>
    <row r="10" spans="1:8" x14ac:dyDescent="0.25">
      <c r="D10" s="1" t="s">
        <v>42</v>
      </c>
      <c r="E10" s="1" t="s">
        <v>43</v>
      </c>
      <c r="F10" s="1" t="s">
        <v>43</v>
      </c>
      <c r="G10" s="1" t="s">
        <v>63</v>
      </c>
    </row>
    <row r="11" spans="1:8" x14ac:dyDescent="0.25">
      <c r="D11" s="1" t="s">
        <v>44</v>
      </c>
      <c r="E11" s="1" t="s">
        <v>45</v>
      </c>
      <c r="F11" s="1" t="s">
        <v>45</v>
      </c>
      <c r="G11" s="1" t="s">
        <v>65</v>
      </c>
    </row>
    <row r="12" spans="1:8" x14ac:dyDescent="0.25">
      <c r="D12" s="1" t="s">
        <v>46</v>
      </c>
      <c r="E12" s="1" t="s">
        <v>47</v>
      </c>
      <c r="F12" s="1" t="s">
        <v>47</v>
      </c>
      <c r="G12" s="1" t="s">
        <v>66</v>
      </c>
    </row>
    <row r="13" spans="1:8" x14ac:dyDescent="0.25">
      <c r="D13" s="1" t="s">
        <v>48</v>
      </c>
      <c r="E13" s="1" t="s">
        <v>49</v>
      </c>
      <c r="F13" s="1" t="s">
        <v>49</v>
      </c>
      <c r="G13" s="1" t="s">
        <v>67</v>
      </c>
    </row>
    <row r="14" spans="1:8" x14ac:dyDescent="0.25">
      <c r="D14" s="1" t="s">
        <v>50</v>
      </c>
      <c r="E14" s="1" t="s">
        <v>51</v>
      </c>
      <c r="F14" s="1" t="s">
        <v>51</v>
      </c>
    </row>
    <row r="15" spans="1:8" x14ac:dyDescent="0.25">
      <c r="D15" s="1" t="s">
        <v>52</v>
      </c>
      <c r="E15" s="1" t="s">
        <v>53</v>
      </c>
      <c r="F15" s="1" t="s">
        <v>53</v>
      </c>
    </row>
    <row r="16" spans="1:8" x14ac:dyDescent="0.25">
      <c r="D16" s="1" t="s">
        <v>54</v>
      </c>
      <c r="E16" s="1" t="s">
        <v>55</v>
      </c>
      <c r="F16" s="1" t="s">
        <v>55</v>
      </c>
    </row>
    <row r="17" spans="1:6" x14ac:dyDescent="0.25">
      <c r="D17" s="1" t="s">
        <v>56</v>
      </c>
      <c r="E17" s="1" t="s">
        <v>57</v>
      </c>
      <c r="F17" s="1" t="s">
        <v>57</v>
      </c>
    </row>
    <row r="18" spans="1:6" x14ac:dyDescent="0.25">
      <c r="D18" s="1" t="s">
        <v>58</v>
      </c>
      <c r="E18" s="1" t="s">
        <v>59</v>
      </c>
      <c r="F18" s="1" t="s">
        <v>59</v>
      </c>
    </row>
    <row r="19" spans="1:6" x14ac:dyDescent="0.25">
      <c r="D19" s="1" t="s">
        <v>60</v>
      </c>
      <c r="E19" s="1" t="s">
        <v>61</v>
      </c>
      <c r="F19" s="1" t="s">
        <v>61</v>
      </c>
    </row>
    <row r="20" spans="1:6" x14ac:dyDescent="0.25">
      <c r="D20" s="1" t="s">
        <v>62</v>
      </c>
      <c r="E20" s="1" t="s">
        <v>63</v>
      </c>
      <c r="F20" s="1" t="s">
        <v>63</v>
      </c>
    </row>
    <row r="21" spans="1:6" x14ac:dyDescent="0.25">
      <c r="D21" s="1" t="s">
        <v>64</v>
      </c>
      <c r="E21" s="1" t="s">
        <v>65</v>
      </c>
      <c r="F21" s="1" t="s">
        <v>65</v>
      </c>
    </row>
    <row r="22" spans="1:6" x14ac:dyDescent="0.25">
      <c r="D22" s="1" t="s">
        <v>66</v>
      </c>
      <c r="E22" s="1" t="s">
        <v>66</v>
      </c>
      <c r="F22" s="1" t="s">
        <v>66</v>
      </c>
    </row>
    <row r="23" spans="1:6" x14ac:dyDescent="0.25">
      <c r="E23" s="1" t="s">
        <v>67</v>
      </c>
      <c r="F23" s="1" t="s">
        <v>67</v>
      </c>
    </row>
    <row r="31" spans="1:6" x14ac:dyDescent="0.25">
      <c r="A31" s="67" t="s">
        <v>127</v>
      </c>
      <c r="B31" s="67"/>
      <c r="C31" s="67" t="s">
        <v>126</v>
      </c>
    </row>
  </sheetData>
  <sheetProtection algorithmName="SHA-512" hashValue="c7mSOzRAEbjOJOdlUqaGdg6V1dtRvkQz7kPv5Hd6YPemtCCGXFFAoj7e2l8A4he5Qj3Zrm8hNTE5S38XPArTpg==" saltValue="nq0Qxh/XofrZ/GALBgQLag==" spinCount="100000" sheet="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Table of Contents</vt:lpstr>
      <vt:lpstr>1 - Contact Information</vt:lpstr>
      <vt:lpstr>2 - Individual Debt Obligations</vt:lpstr>
      <vt:lpstr>3 - Summary of Debt Obligations</vt:lpstr>
      <vt:lpstr>Hide</vt:lpstr>
      <vt:lpstr>TitleRegionContactInformation..B30.1</vt:lpstr>
      <vt:lpstr>TitleRegionEntityInformation..B13.1</vt:lpstr>
      <vt:lpstr>TitleRegionEntityInformation..B4.2</vt:lpstr>
      <vt:lpstr>TitleRegionEntityInformation..B4.3</vt:lpstr>
      <vt:lpstr>TitleRegionIndividualDebtObligations..S110.2</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Pettis, Tia</cp:lastModifiedBy>
  <cp:lastPrinted>2022-04-11T18:22:47Z</cp:lastPrinted>
  <dcterms:created xsi:type="dcterms:W3CDTF">2017-01-13T17:49:37Z</dcterms:created>
  <dcterms:modified xsi:type="dcterms:W3CDTF">2022-04-11T18:23:07Z</dcterms:modified>
</cp:coreProperties>
</file>